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15600" windowHeight="8880"/>
  </bookViews>
  <sheets>
    <sheet name="Прил 1 " sheetId="14" r:id="rId1"/>
    <sheet name="Прил 2" sheetId="18" r:id="rId2"/>
    <sheet name="Прил 2.1 " sheetId="15" r:id="rId3"/>
    <sheet name="Прил 3 " sheetId="16" r:id="rId4"/>
    <sheet name="Прил 4 " sheetId="17" state="hidden" r:id="rId5"/>
  </sheets>
  <definedNames>
    <definedName name="_xlnm.Print_Titles" localSheetId="2">'Прил 2.1 '!$4:$8</definedName>
    <definedName name="_xlnm.Print_Area" localSheetId="0">'Прил 1 '!$A$1:$G$10</definedName>
    <definedName name="_xlnm.Print_Area" localSheetId="1">'Прил 2'!$A$1:$O$13</definedName>
    <definedName name="_xlnm.Print_Area" localSheetId="2">'Прил 2.1 '!$A$1:$U$13</definedName>
    <definedName name="_xlnm.Print_Area" localSheetId="3">'Прил 3 '!$A$1:$R$18</definedName>
    <definedName name="_xlnm.Print_Area" localSheetId="4">'Прил 4 '!$A$1:$I$34</definedName>
  </definedNames>
  <calcPr calcId="145621"/>
</workbook>
</file>

<file path=xl/calcChain.xml><?xml version="1.0" encoding="utf-8"?>
<calcChain xmlns="http://schemas.openxmlformats.org/spreadsheetml/2006/main">
  <c r="T13" i="15" l="1"/>
  <c r="O13" i="18" s="1"/>
  <c r="T12" i="15"/>
  <c r="O12" i="18"/>
  <c r="P13" i="15"/>
  <c r="N13" i="18"/>
  <c r="F9" i="14" s="1"/>
  <c r="P12" i="15"/>
  <c r="N12" i="18" s="1"/>
  <c r="L13" i="15"/>
  <c r="M13" i="18" s="1"/>
  <c r="L12" i="15"/>
  <c r="M12" i="18"/>
  <c r="J9" i="18"/>
  <c r="F9" i="18"/>
  <c r="G9" i="18"/>
  <c r="I9" i="18"/>
  <c r="H13" i="18"/>
  <c r="H12" i="18"/>
  <c r="H9" i="18" s="1"/>
  <c r="E9" i="18"/>
  <c r="K9" i="15"/>
  <c r="I9" i="15"/>
  <c r="L9" i="15" s="1"/>
  <c r="J9" i="15"/>
  <c r="O9" i="15"/>
  <c r="M9" i="15"/>
  <c r="P9" i="15" s="1"/>
  <c r="N9" i="15"/>
  <c r="S9" i="15"/>
  <c r="Q9" i="15"/>
  <c r="T9" i="15" s="1"/>
  <c r="R9" i="15"/>
  <c r="D9" i="17"/>
  <c r="E9" i="17"/>
  <c r="F9" i="17"/>
  <c r="G9" i="17"/>
  <c r="H9" i="17"/>
  <c r="I9" i="17"/>
  <c r="C11" i="17"/>
  <c r="C12" i="17"/>
  <c r="C13" i="17"/>
  <c r="C14" i="17"/>
  <c r="C15" i="17"/>
  <c r="D16" i="17"/>
  <c r="E16" i="17"/>
  <c r="F16" i="17"/>
  <c r="G16" i="17"/>
  <c r="H16" i="17"/>
  <c r="I16" i="17"/>
  <c r="C18" i="17"/>
  <c r="C19" i="17"/>
  <c r="C20" i="17"/>
  <c r="C21" i="17"/>
  <c r="C22" i="17"/>
  <c r="D25" i="17"/>
  <c r="E25" i="17"/>
  <c r="E23" i="17" s="1"/>
  <c r="F25" i="17"/>
  <c r="G25" i="17"/>
  <c r="H25" i="17"/>
  <c r="I25" i="17"/>
  <c r="I23" i="17" s="1"/>
  <c r="D26" i="17"/>
  <c r="E26" i="17"/>
  <c r="F26" i="17"/>
  <c r="F23" i="17" s="1"/>
  <c r="G26" i="17"/>
  <c r="H26" i="17"/>
  <c r="H23" i="17" s="1"/>
  <c r="I26" i="17"/>
  <c r="D27" i="17"/>
  <c r="D23" i="17" s="1"/>
  <c r="E27" i="17"/>
  <c r="F27" i="17"/>
  <c r="G27" i="17"/>
  <c r="H27" i="17"/>
  <c r="I27" i="17"/>
  <c r="C27" i="17" s="1"/>
  <c r="D28" i="17"/>
  <c r="E28" i="17"/>
  <c r="F28" i="17"/>
  <c r="G28" i="17"/>
  <c r="G23" i="17" s="1"/>
  <c r="H28" i="17"/>
  <c r="I28" i="17"/>
  <c r="D29" i="17"/>
  <c r="E29" i="17"/>
  <c r="F29" i="17"/>
  <c r="G29" i="17"/>
  <c r="H29" i="17"/>
  <c r="C29" i="17" s="1"/>
  <c r="I29" i="17"/>
  <c r="C28" i="17"/>
  <c r="K9" i="18"/>
  <c r="L9" i="18"/>
  <c r="E7" i="14"/>
  <c r="G7" i="14"/>
  <c r="C25" i="17"/>
  <c r="C23" i="17" l="1"/>
  <c r="H9" i="15"/>
  <c r="F7" i="14"/>
  <c r="N9" i="18"/>
  <c r="E9" i="14"/>
  <c r="M9" i="18"/>
  <c r="D9" i="18" s="1"/>
  <c r="G9" i="14"/>
  <c r="O9" i="18"/>
  <c r="C26" i="17"/>
</calcChain>
</file>

<file path=xl/sharedStrings.xml><?xml version="1.0" encoding="utf-8"?>
<sst xmlns="http://schemas.openxmlformats.org/spreadsheetml/2006/main" count="182" uniqueCount="114">
  <si>
    <t>Единица измерения</t>
  </si>
  <si>
    <t>Источник информации</t>
  </si>
  <si>
    <t>№
п/п</t>
  </si>
  <si>
    <t>1.2.</t>
  </si>
  <si>
    <t xml:space="preserve">Цели, задачи, индикаторы   
результативности 
</t>
  </si>
  <si>
    <t>Уд.вес индикатора</t>
  </si>
  <si>
    <t>МБ</t>
  </si>
  <si>
    <t>КБ</t>
  </si>
  <si>
    <t>РБ</t>
  </si>
  <si>
    <t>Общий объем финансирования, тыс.руб.</t>
  </si>
  <si>
    <t>2015 год</t>
  </si>
  <si>
    <t>2016 год</t>
  </si>
  <si>
    <t>№ п/п</t>
  </si>
  <si>
    <t>6+7+8+9</t>
  </si>
  <si>
    <t>Ожидаемый результат</t>
  </si>
  <si>
    <t>ГРБС</t>
  </si>
  <si>
    <t>Объем капитальных вложений, тыс. рублей</t>
  </si>
  <si>
    <t xml:space="preserve">отчетный финансовый год </t>
  </si>
  <si>
    <t>текущий финансовый год</t>
  </si>
  <si>
    <t>очередной финансовый год</t>
  </si>
  <si>
    <t xml:space="preserve">первый год планового периода </t>
  </si>
  <si>
    <t>второй год планового периода</t>
  </si>
  <si>
    <t>по годам до ввода объекта</t>
  </si>
  <si>
    <t>в том числе:</t>
  </si>
  <si>
    <t>федеральный бюджет</t>
  </si>
  <si>
    <t>краевой бюджет</t>
  </si>
  <si>
    <t>внебюджетные  источники</t>
  </si>
  <si>
    <t>ИТОГО:</t>
  </si>
  <si>
    <t xml:space="preserve">Главный распорядитель:  </t>
  </si>
  <si>
    <t>районный бюджет</t>
  </si>
  <si>
    <t>Объект 1______ год ввода __________</t>
  </si>
  <si>
    <t>местный бюджет</t>
  </si>
  <si>
    <t>Примечания:</t>
  </si>
  <si>
    <t>&lt;*&gt; указывается подпрограмма, в которой предусмотрено строительство объекта</t>
  </si>
  <si>
    <t>&lt;**&gt; по вновь начинаемым объектам – ориентировочная стоимость объекта</t>
  </si>
  <si>
    <t>Наименование  объекта с указанием мощности и годов строительства &lt;*&gt;</t>
  </si>
  <si>
    <t xml:space="preserve">Остаток  стоимости строительства в ценах контракта на 01.01.2014&lt;**&gt; </t>
  </si>
  <si>
    <t>Код бюджетной классификации</t>
  </si>
  <si>
    <t>РзПр</t>
  </si>
  <si>
    <t>ЦСР</t>
  </si>
  <si>
    <t>ВР</t>
  </si>
  <si>
    <t>Наименование ГРБС (соисполнитель)</t>
  </si>
  <si>
    <t xml:space="preserve">Направления и объемы финансирования </t>
  </si>
  <si>
    <t xml:space="preserve">Перечень объектов капитального строительства 
(за счет всех источников финансирования)
</t>
  </si>
  <si>
    <t>2017 год</t>
  </si>
  <si>
    <t>2018 год</t>
  </si>
  <si>
    <t>005</t>
  </si>
  <si>
    <t>ед.</t>
  </si>
  <si>
    <t>Приложение 4 к подпрограмме 1 "Развитие физической культуры и спорта, организация и проведение спортивных мероприятий", реализуемой в рамках муниципальной программы города Игарки "Развитие спорта и молодежной политики" на 2015-2018 годы"</t>
  </si>
  <si>
    <t>1101</t>
  </si>
  <si>
    <t>0910091010</t>
  </si>
  <si>
    <t>Количество муниципальных образований, представленных на мероприятии</t>
  </si>
  <si>
    <t>Количество установленных рекордов</t>
  </si>
  <si>
    <t>Доля фактического количества посетителей от планового показателя</t>
  </si>
  <si>
    <t>%</t>
  </si>
  <si>
    <t>Отчет по журналам посещений</t>
  </si>
  <si>
    <t>2019 год</t>
  </si>
  <si>
    <t>Наименование работы и ее содержание: Проведение занятий физкультурно-спортивной направленности по месту проживания граждан</t>
  </si>
  <si>
    <t xml:space="preserve">Приложение № 2 к паспорту Муниципальной программы города Игарки "Развитие физической культуры и спорта" </t>
  </si>
  <si>
    <t xml:space="preserve">Приложение № 1 к паспорту Муниципальной программы города Игарки "Развитие физической культуры и спорта" 
</t>
  </si>
  <si>
    <t>Приложение № 3 к паспорту Муниципальной программы города Игарки "Развитие физической культуры и спорта"</t>
  </si>
  <si>
    <t>Значение показателя объема услуги (работы)</t>
  </si>
  <si>
    <t>Расходы местного бюджета на оказание муниципальной услуги (работы), тыс. рублей</t>
  </si>
  <si>
    <t>Муниципальное задание на оказание муниципальных услуг (работ) муниципальным учреждением</t>
  </si>
  <si>
    <t>Наименование услуги (работы), показателя объема услуги (работы)</t>
  </si>
  <si>
    <t>Наименование работы и ее содержание: Организация и проведение официальных спортивных мероприятий</t>
  </si>
  <si>
    <t>Количество участников</t>
  </si>
  <si>
    <t>Количество физкультурно - спортивных объединений, представленных на мероприятии</t>
  </si>
  <si>
    <t>Мероприятия, влияющие на значение индикатора (номер п.п.)</t>
  </si>
  <si>
    <t>1.1.</t>
  </si>
  <si>
    <t>Мероприятие 1. Проведение занятий физкультурно-спортивной направленности по месту проживания граждан</t>
  </si>
  <si>
    <t>Мероприятие 2. Организация и проведение официальных спортивных мероприятий</t>
  </si>
  <si>
    <t>Отчет по заявкам территорий участвующих в мероприятии</t>
  </si>
  <si>
    <t>Ведомственная отчетность (отчет по протоколам проведенных мероприятий)</t>
  </si>
  <si>
    <t>Отчет по заявкам организаций участвующих в мероприятии</t>
  </si>
  <si>
    <t>Отчет по заявкам СМИ участвующих в мероприятии</t>
  </si>
  <si>
    <t>Количество средств массовой информации - СМИ, аккредитованных на мероприятии</t>
  </si>
  <si>
    <t>Муниципальная программа города Игарки "Развитие физической культуры и спорта"</t>
  </si>
  <si>
    <t>Всего расходные обязательства по программе</t>
  </si>
  <si>
    <t>Годы реализации программы</t>
  </si>
  <si>
    <t>Показатель объема работы: Количество занятий, шт.</t>
  </si>
  <si>
    <t>шт.</t>
  </si>
  <si>
    <t>Количество занятий физкультурно-спортивной направленности по месту проживания граждан</t>
  </si>
  <si>
    <t>Количество официальных спортивных мероприятий</t>
  </si>
  <si>
    <t>Цель: Обеспечение развития на территории города Игарки физической культуры и спорта</t>
  </si>
  <si>
    <t xml:space="preserve">Задача 1. Развитие потребности населения в здоровом образе жизни, формирование мотивации к регулярным занятиям физической культурой и спортом посредством проведения, участия в организации официальных физкультурных, спортивных мероприятий на территории города Игарки </t>
  </si>
  <si>
    <t>Задача 1. Развитие потребности населения в здоровом образе жизни, формирование мотивации к регулярным занятиям физической культурой и спортом посредством проведения, участия в организации официальных физкультурных, спортивных мероприятий на территории города Игарки</t>
  </si>
  <si>
    <t>0910000000</t>
  </si>
  <si>
    <t>ведомственная  отчетность</t>
  </si>
  <si>
    <t>ГРБС Администрация города Игарки. Соисполнитель- МБУ "Игарский городской центр физической культуры и спорта"</t>
  </si>
  <si>
    <t>0910091020</t>
  </si>
  <si>
    <t>2020 год</t>
  </si>
  <si>
    <t>Год, предшествующий реализации муниципальной программы (2016 год)</t>
  </si>
  <si>
    <t>Текущий финансовый год (2017 год)</t>
  </si>
  <si>
    <t>2021 год</t>
  </si>
  <si>
    <t>2022 год</t>
  </si>
  <si>
    <t>2023 год</t>
  </si>
  <si>
    <t>Показатель объема работы: Количество мероприятий (межмуниципальных), ед.</t>
  </si>
  <si>
    <t>Показатель объема работы: Количество мероприятий (муниципальных), ед.</t>
  </si>
  <si>
    <t xml:space="preserve">Итого </t>
  </si>
  <si>
    <t>Количество мероприятий (межмуниципальных)</t>
  </si>
  <si>
    <t>Количество мероприятий (муниципальных)</t>
  </si>
  <si>
    <t>чел.</t>
  </si>
  <si>
    <t>Количество участников спортивных мероприятий (межмуниципальных)</t>
  </si>
  <si>
    <t>Количество участников спортивных мероприятий (муниципальных)</t>
  </si>
  <si>
    <t>2024 год</t>
  </si>
  <si>
    <t>Расходы по годам реализации программы (тыс. рублей)</t>
  </si>
  <si>
    <t>Основные мероприятия МП</t>
  </si>
  <si>
    <t>Целевые показатели и индикаторы результативности программы</t>
  </si>
  <si>
    <t>2025 год</t>
  </si>
  <si>
    <t xml:space="preserve">Рост интереса населения к занятиям физической культурой и спортом, ведению здорового образа жизни </t>
  </si>
  <si>
    <t xml:space="preserve">Приложение № 2.1 к паспорту Муниципальной программы города Игарки "Развитие физической культуры и спорта" </t>
  </si>
  <si>
    <t>2026 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</si>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</sst>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26"/>
      <name val="Times New Roman"/>
      <family val="1"/>
      <charset val="204"/>
    </font>
    <font>
      <sz val="2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0" fontId="8" fillId="0" borderId="0" xfId="0" applyFont="1" applyFill="1"/>
    <xf numFmtId="0" fontId="6" fillId="0" borderId="0" xfId="0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2" borderId="5" xfId="0" applyFont="1" applyFill="1" applyBorder="1" applyAlignment="1">
      <alignment vertical="center"/>
    </xf>
    <xf numFmtId="0" fontId="15" fillId="2" borderId="0" xfId="0" applyFont="1" applyFill="1" applyAlignment="1"/>
    <xf numFmtId="0" fontId="10" fillId="2" borderId="4" xfId="0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49" fontId="10" fillId="2" borderId="11" xfId="0" applyNumberFormat="1" applyFont="1" applyFill="1" applyBorder="1" applyAlignment="1">
      <alignment horizontal="left" vertical="top" wrapText="1"/>
    </xf>
    <xf numFmtId="49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4" fillId="4" borderId="13" xfId="0" applyFont="1" applyFill="1" applyBorder="1"/>
    <xf numFmtId="0" fontId="10" fillId="2" borderId="11" xfId="0" applyFont="1" applyFill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/>
    <xf numFmtId="49" fontId="10" fillId="2" borderId="1" xfId="0" applyNumberFormat="1" applyFont="1" applyFill="1" applyBorder="1" applyAlignment="1">
      <alignment horizontal="center" vertical="top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left" vertical="top" wrapText="1"/>
    </xf>
    <xf numFmtId="165" fontId="10" fillId="0" borderId="12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49" fontId="12" fillId="2" borderId="0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49" name="WordArt 1"/>
        <xdr:cNvSpPr>
          <a:spLocks noChangeArrowheads="1" noChangeShapeType="1"/>
        </xdr:cNvSpPr>
      </xdr:nvSpPr>
      <xdr:spPr bwMode="auto">
        <a:xfrm>
          <a:off x="504825" y="2638425"/>
          <a:ext cx="318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533400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50" name="WordArt 1"/>
        <xdr:cNvSpPr>
          <a:spLocks noChangeArrowheads="1" noChangeShapeType="1"/>
        </xdr:cNvSpPr>
      </xdr:nvSpPr>
      <xdr:spPr bwMode="auto">
        <a:xfrm flipV="1">
          <a:off x="533400" y="2638425"/>
          <a:ext cx="3152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533400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51" name="WordArt 1"/>
        <xdr:cNvSpPr>
          <a:spLocks noChangeArrowheads="1" noChangeShapeType="1"/>
        </xdr:cNvSpPr>
      </xdr:nvSpPr>
      <xdr:spPr bwMode="auto">
        <a:xfrm flipV="1">
          <a:off x="533400" y="2638425"/>
          <a:ext cx="3152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504825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52" name="WordArt 1"/>
        <xdr:cNvSpPr>
          <a:spLocks noChangeArrowheads="1" noChangeShapeType="1"/>
        </xdr:cNvSpPr>
      </xdr:nvSpPr>
      <xdr:spPr bwMode="auto">
        <a:xfrm>
          <a:off x="504825" y="2638425"/>
          <a:ext cx="318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504825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53" name="WordArt 1"/>
        <xdr:cNvSpPr>
          <a:spLocks noChangeArrowheads="1" noChangeShapeType="1"/>
        </xdr:cNvSpPr>
      </xdr:nvSpPr>
      <xdr:spPr bwMode="auto">
        <a:xfrm>
          <a:off x="504825" y="2638425"/>
          <a:ext cx="318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504825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054" name="WordArt 1"/>
        <xdr:cNvSpPr>
          <a:spLocks noChangeArrowheads="1" noChangeShapeType="1"/>
        </xdr:cNvSpPr>
      </xdr:nvSpPr>
      <xdr:spPr bwMode="auto">
        <a:xfrm>
          <a:off x="504825" y="2638425"/>
          <a:ext cx="318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962025" y="3305175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26" name="WordArt 1"/>
        <xdr:cNvSpPr>
          <a:spLocks noChangeArrowheads="1" noChangeShapeType="1" noTextEdit="1"/>
        </xdr:cNvSpPr>
      </xdr:nvSpPr>
      <xdr:spPr bwMode="auto">
        <a:xfrm flipV="1">
          <a:off x="990600" y="3305175"/>
          <a:ext cx="25431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27" name="WordArt 1"/>
        <xdr:cNvSpPr>
          <a:spLocks noChangeArrowheads="1" noChangeShapeType="1" noTextEdit="1"/>
        </xdr:cNvSpPr>
      </xdr:nvSpPr>
      <xdr:spPr bwMode="auto">
        <a:xfrm flipV="1">
          <a:off x="990600" y="3305175"/>
          <a:ext cx="25431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28" name="WordArt 1"/>
        <xdr:cNvSpPr>
          <a:spLocks noChangeArrowheads="1" noChangeShapeType="1" noTextEdit="1"/>
        </xdr:cNvSpPr>
      </xdr:nvSpPr>
      <xdr:spPr bwMode="auto">
        <a:xfrm>
          <a:off x="962025" y="3305175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29" name="WordArt 1"/>
        <xdr:cNvSpPr>
          <a:spLocks noChangeArrowheads="1" noChangeShapeType="1" noTextEdit="1"/>
        </xdr:cNvSpPr>
      </xdr:nvSpPr>
      <xdr:spPr bwMode="auto">
        <a:xfrm>
          <a:off x="962025" y="3305175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30" name="WordArt 1"/>
        <xdr:cNvSpPr>
          <a:spLocks noChangeArrowheads="1" noChangeShapeType="1" noTextEdit="1"/>
        </xdr:cNvSpPr>
      </xdr:nvSpPr>
      <xdr:spPr bwMode="auto">
        <a:xfrm>
          <a:off x="962025" y="3305175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962025" y="4400550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4" name="WordArt 1"/>
        <xdr:cNvSpPr>
          <a:spLocks noChangeArrowheads="1" noChangeShapeType="1" noTextEdit="1"/>
        </xdr:cNvSpPr>
      </xdr:nvSpPr>
      <xdr:spPr bwMode="auto">
        <a:xfrm flipV="1">
          <a:off x="990600" y="4400550"/>
          <a:ext cx="25431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5" name="WordArt 1"/>
        <xdr:cNvSpPr>
          <a:spLocks noChangeArrowheads="1" noChangeShapeType="1" noTextEdit="1"/>
        </xdr:cNvSpPr>
      </xdr:nvSpPr>
      <xdr:spPr bwMode="auto">
        <a:xfrm flipV="1">
          <a:off x="990600" y="4400550"/>
          <a:ext cx="25431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6" name="WordArt 1"/>
        <xdr:cNvSpPr>
          <a:spLocks noChangeArrowheads="1" noChangeShapeType="1" noTextEdit="1"/>
        </xdr:cNvSpPr>
      </xdr:nvSpPr>
      <xdr:spPr bwMode="auto">
        <a:xfrm>
          <a:off x="962025" y="4400550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7" name="WordArt 1"/>
        <xdr:cNvSpPr>
          <a:spLocks noChangeArrowheads="1" noChangeShapeType="1" noTextEdit="1"/>
        </xdr:cNvSpPr>
      </xdr:nvSpPr>
      <xdr:spPr bwMode="auto">
        <a:xfrm>
          <a:off x="962025" y="4400550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078" name="WordArt 1"/>
        <xdr:cNvSpPr>
          <a:spLocks noChangeArrowheads="1" noChangeShapeType="1" noTextEdit="1"/>
        </xdr:cNvSpPr>
      </xdr:nvSpPr>
      <xdr:spPr bwMode="auto">
        <a:xfrm>
          <a:off x="962025" y="4400550"/>
          <a:ext cx="25717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8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9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0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1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2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view="pageBreakPreview" zoomScale="75" zoomScaleNormal="50" zoomScaleSheetLayoutView="50" workbookViewId="0">
      <selection activeCell="C20" sqref="C20"/>
    </sheetView>
  </sheetViews>
  <sheetFormatPr defaultColWidth="14.7109375" defaultRowHeight="15.75" x14ac:dyDescent="0.25"/>
  <cols>
    <col min="1" max="1" width="55.28515625" style="29" customWidth="1"/>
    <col min="2" max="2" width="21.140625" style="28" customWidth="1"/>
    <col min="3" max="3" width="21.28515625" style="28" customWidth="1"/>
    <col min="4" max="4" width="22" style="28" customWidth="1"/>
    <col min="5" max="5" width="22.28515625" style="27" customWidth="1"/>
    <col min="6" max="6" width="18.85546875" style="27" customWidth="1"/>
    <col min="7" max="7" width="17.5703125" style="27" customWidth="1"/>
    <col min="8" max="18" width="9.140625" style="27" customWidth="1"/>
    <col min="19" max="244" width="9.140625" style="28" customWidth="1"/>
    <col min="245" max="245" width="7.7109375" style="28" customWidth="1"/>
    <col min="246" max="246" width="21.5703125" style="28" customWidth="1"/>
    <col min="247" max="247" width="72.5703125" style="28" customWidth="1"/>
    <col min="248" max="16384" width="14.7109375" style="28"/>
  </cols>
  <sheetData>
    <row r="1" spans="1:8" x14ac:dyDescent="0.25">
      <c r="A1" s="91" t="s">
        <v>59</v>
      </c>
      <c r="B1" s="91"/>
      <c r="C1" s="91"/>
      <c r="D1" s="91"/>
      <c r="E1" s="91"/>
      <c r="F1" s="91"/>
      <c r="G1" s="91"/>
      <c r="H1" s="26"/>
    </row>
    <row r="2" spans="1:8" x14ac:dyDescent="0.25">
      <c r="B2" s="30"/>
      <c r="C2" s="30"/>
      <c r="D2" s="30"/>
      <c r="E2" s="30"/>
      <c r="F2" s="30"/>
      <c r="G2" s="30"/>
      <c r="H2" s="26"/>
    </row>
    <row r="3" spans="1:8" ht="33.75" customHeight="1" x14ac:dyDescent="0.25">
      <c r="A3" s="92" t="s">
        <v>63</v>
      </c>
      <c r="B3" s="92"/>
      <c r="C3" s="92"/>
      <c r="D3" s="92"/>
      <c r="E3" s="92"/>
      <c r="F3" s="92"/>
      <c r="G3" s="92"/>
    </row>
    <row r="4" spans="1:8" ht="36.75" customHeight="1" x14ac:dyDescent="0.25">
      <c r="A4" s="93" t="s">
        <v>64</v>
      </c>
      <c r="B4" s="94" t="s">
        <v>61</v>
      </c>
      <c r="C4" s="94"/>
      <c r="D4" s="94"/>
      <c r="E4" s="94" t="s">
        <v>62</v>
      </c>
      <c r="F4" s="94"/>
      <c r="G4" s="94"/>
    </row>
    <row r="5" spans="1:8" ht="26.25" customHeight="1" x14ac:dyDescent="0.25">
      <c r="A5" s="93"/>
      <c r="B5" s="31" t="s">
        <v>109</v>
      </c>
      <c r="C5" s="31" t="s">
        <v>112</v>
      </c>
      <c r="D5" s="31" t="s">
        <v>113</v>
      </c>
      <c r="E5" s="31" t="s">
        <v>109</v>
      </c>
      <c r="F5" s="31" t="s">
        <v>112</v>
      </c>
      <c r="G5" s="31" t="s">
        <v>113</v>
      </c>
    </row>
    <row r="6" spans="1:8" ht="27.75" customHeight="1" x14ac:dyDescent="0.25">
      <c r="A6" s="97" t="s">
        <v>57</v>
      </c>
      <c r="B6" s="97"/>
      <c r="C6" s="97"/>
      <c r="D6" s="97"/>
      <c r="E6" s="97"/>
      <c r="F6" s="97"/>
      <c r="G6" s="97"/>
    </row>
    <row r="7" spans="1:8" ht="24.75" customHeight="1" x14ac:dyDescent="0.25">
      <c r="A7" s="88" t="s">
        <v>80</v>
      </c>
      <c r="B7" s="75">
        <v>1259</v>
      </c>
      <c r="C7" s="75">
        <v>1259</v>
      </c>
      <c r="D7" s="75">
        <v>1259</v>
      </c>
      <c r="E7" s="76">
        <f>'Прил 2'!M12</f>
        <v>7376.3016500000003</v>
      </c>
      <c r="F7" s="76">
        <f>'Прил 2'!N12</f>
        <v>7376.3016500000003</v>
      </c>
      <c r="G7" s="76">
        <f>'Прил 2'!O12</f>
        <v>7376.3016500000003</v>
      </c>
    </row>
    <row r="8" spans="1:8" ht="27" customHeight="1" x14ac:dyDescent="0.25">
      <c r="A8" s="96" t="s">
        <v>65</v>
      </c>
      <c r="B8" s="96"/>
      <c r="C8" s="96"/>
      <c r="D8" s="96"/>
      <c r="E8" s="96"/>
      <c r="F8" s="96"/>
      <c r="G8" s="96"/>
    </row>
    <row r="9" spans="1:8" ht="33" customHeight="1" x14ac:dyDescent="0.25">
      <c r="A9" s="88" t="s">
        <v>97</v>
      </c>
      <c r="B9" s="89">
        <v>1</v>
      </c>
      <c r="C9" s="89">
        <v>1</v>
      </c>
      <c r="D9" s="89">
        <v>1</v>
      </c>
      <c r="E9" s="98">
        <f>'Прил 2'!M13</f>
        <v>3843.5893500000002</v>
      </c>
      <c r="F9" s="98">
        <f>'Прил 2'!N13</f>
        <v>3843.5893500000002</v>
      </c>
      <c r="G9" s="98">
        <f>'Прил 2'!O13</f>
        <v>3843.5893500000002</v>
      </c>
    </row>
    <row r="10" spans="1:8" ht="30.75" customHeight="1" x14ac:dyDescent="0.25">
      <c r="A10" s="88" t="s">
        <v>98</v>
      </c>
      <c r="B10" s="89">
        <v>24</v>
      </c>
      <c r="C10" s="89">
        <v>24</v>
      </c>
      <c r="D10" s="89">
        <v>24</v>
      </c>
      <c r="E10" s="98"/>
      <c r="F10" s="98"/>
      <c r="G10" s="98"/>
    </row>
    <row r="12" spans="1:8" x14ac:dyDescent="0.25">
      <c r="D12" s="33"/>
    </row>
    <row r="14" spans="1:8" x14ac:dyDescent="0.25">
      <c r="E14" s="95"/>
      <c r="F14" s="95"/>
      <c r="G14" s="95"/>
    </row>
    <row r="15" spans="1:8" x14ac:dyDescent="0.25">
      <c r="E15" s="95"/>
      <c r="F15" s="95"/>
      <c r="G15" s="95"/>
    </row>
  </sheetData>
  <mergeCells count="11">
    <mergeCell ref="E14:G15"/>
    <mergeCell ref="A8:G8"/>
    <mergeCell ref="A6:G6"/>
    <mergeCell ref="E9:E10"/>
    <mergeCell ref="F9:F10"/>
    <mergeCell ref="G9:G10"/>
    <mergeCell ref="A1:G1"/>
    <mergeCell ref="A3:G3"/>
    <mergeCell ref="A4:A5"/>
    <mergeCell ref="B4:D4"/>
    <mergeCell ref="E4:G4"/>
  </mergeCells>
  <phoneticPr fontId="5" type="noConversion"/>
  <pageMargins left="0.2" right="0.23" top="0.71" bottom="1" header="0.5" footer="0.5"/>
  <pageSetup paperSize="9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view="pageBreakPreview" topLeftCell="B1" zoomScale="75" zoomScaleNormal="75" workbookViewId="0">
      <selection activeCell="L12" sqref="L12:O13"/>
    </sheetView>
  </sheetViews>
  <sheetFormatPr defaultRowHeight="15.75" x14ac:dyDescent="0.25"/>
  <cols>
    <col min="1" max="1" width="6.85546875" style="28" customWidth="1"/>
    <col min="2" max="2" width="46.140625" style="29" customWidth="1"/>
    <col min="3" max="3" width="24.140625" style="29" customWidth="1"/>
    <col min="4" max="4" width="18" style="29" customWidth="1"/>
    <col min="5" max="5" width="12.28515625" style="27" customWidth="1"/>
    <col min="6" max="6" width="11.85546875" style="27" customWidth="1"/>
    <col min="7" max="7" width="14.28515625" style="27" customWidth="1"/>
    <col min="8" max="8" width="14.42578125" style="27" customWidth="1"/>
    <col min="9" max="9" width="13.85546875" style="27" customWidth="1"/>
    <col min="10" max="11" width="15.7109375" style="27" customWidth="1"/>
    <col min="12" max="12" width="15.28515625" style="28" customWidth="1"/>
    <col min="13" max="13" width="17.42578125" style="28" customWidth="1"/>
    <col min="14" max="15" width="13.85546875" style="28" customWidth="1"/>
    <col min="16" max="16384" width="9.140625" style="28"/>
  </cols>
  <sheetData>
    <row r="1" spans="1:15" ht="15.75" customHeight="1" x14ac:dyDescent="0.25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3" spans="1:15" x14ac:dyDescent="0.25">
      <c r="A3" s="92" t="s">
        <v>42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5.75" customHeight="1" x14ac:dyDescent="0.25">
      <c r="A4" s="93" t="s">
        <v>12</v>
      </c>
      <c r="B4" s="93" t="s">
        <v>107</v>
      </c>
      <c r="C4" s="93" t="s">
        <v>41</v>
      </c>
      <c r="D4" s="93" t="s">
        <v>9</v>
      </c>
      <c r="E4" s="94" t="s">
        <v>106</v>
      </c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x14ac:dyDescent="0.25">
      <c r="A5" s="93"/>
      <c r="B5" s="93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3"/>
      <c r="B6" s="93"/>
      <c r="C6" s="93"/>
      <c r="D6" s="93"/>
      <c r="E6" s="93">
        <v>2017</v>
      </c>
      <c r="F6" s="93">
        <v>2018</v>
      </c>
      <c r="G6" s="93">
        <v>2019</v>
      </c>
      <c r="H6" s="93">
        <v>2020</v>
      </c>
      <c r="I6" s="93">
        <v>2021</v>
      </c>
      <c r="J6" s="93">
        <v>2022</v>
      </c>
      <c r="K6" s="93">
        <v>2023</v>
      </c>
      <c r="L6" s="93">
        <v>2024</v>
      </c>
      <c r="M6" s="93">
        <v>2025</v>
      </c>
      <c r="N6" s="93">
        <v>2026</v>
      </c>
      <c r="O6" s="93">
        <v>2027</v>
      </c>
    </row>
    <row r="7" spans="1:15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x14ac:dyDescent="0.25">
      <c r="A8" s="78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</row>
    <row r="9" spans="1:15" s="37" customFormat="1" ht="47.25" x14ac:dyDescent="0.25">
      <c r="A9" s="79"/>
      <c r="B9" s="47" t="s">
        <v>77</v>
      </c>
      <c r="C9" s="48" t="s">
        <v>78</v>
      </c>
      <c r="D9" s="51">
        <f>SUM(E9:O9)</f>
        <v>107407.63868</v>
      </c>
      <c r="E9" s="51">
        <f>SUM(E12:E13)</f>
        <v>9979.237000000001</v>
      </c>
      <c r="F9" s="51">
        <f t="shared" ref="F9:M9" si="0">SUM(F12:F13)</f>
        <v>9426.1940400000003</v>
      </c>
      <c r="G9" s="51">
        <f t="shared" si="0"/>
        <v>12525.83122</v>
      </c>
      <c r="H9" s="51">
        <f t="shared" si="0"/>
        <v>10555.13524</v>
      </c>
      <c r="I9" s="51">
        <f t="shared" si="0"/>
        <v>7298.2529400000003</v>
      </c>
      <c r="J9" s="51">
        <f t="shared" si="0"/>
        <v>7298.2529400000003</v>
      </c>
      <c r="K9" s="51">
        <f t="shared" si="0"/>
        <v>7266.2060999999994</v>
      </c>
      <c r="L9" s="51">
        <f t="shared" si="0"/>
        <v>9398.8562000000002</v>
      </c>
      <c r="M9" s="51">
        <f t="shared" si="0"/>
        <v>11219.891</v>
      </c>
      <c r="N9" s="51">
        <f>SUM(N12:N13)</f>
        <v>11219.891</v>
      </c>
      <c r="O9" s="51">
        <f>SUM(O12:O13)</f>
        <v>11219.891</v>
      </c>
    </row>
    <row r="10" spans="1:15" s="39" customFormat="1" x14ac:dyDescent="0.25">
      <c r="A10" s="101" t="s">
        <v>84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87"/>
    </row>
    <row r="11" spans="1:15" s="39" customFormat="1" ht="15.75" customHeight="1" x14ac:dyDescent="0.25">
      <c r="A11" s="102" t="s">
        <v>86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55.5" customHeight="1" x14ac:dyDescent="0.25">
      <c r="A12" s="80" t="s">
        <v>69</v>
      </c>
      <c r="B12" s="74" t="s">
        <v>70</v>
      </c>
      <c r="C12" s="100" t="s">
        <v>89</v>
      </c>
      <c r="D12" s="32"/>
      <c r="E12" s="32">
        <v>5007.9579999999996</v>
      </c>
      <c r="F12" s="81">
        <v>6171.8590400000003</v>
      </c>
      <c r="G12" s="81">
        <v>7150.75839</v>
      </c>
      <c r="H12" s="81">
        <f>7505.26091+253.652-1500-251.5615</f>
        <v>6007.3514100000002</v>
      </c>
      <c r="I12" s="81">
        <v>3740.6877899999999</v>
      </c>
      <c r="J12" s="32">
        <v>3740.6877899999999</v>
      </c>
      <c r="K12" s="81">
        <v>3844.34665</v>
      </c>
      <c r="L12" s="90">
        <v>5735.8197200000004</v>
      </c>
      <c r="M12" s="32">
        <f>'Прил 2.1 '!L12</f>
        <v>7376.3016500000003</v>
      </c>
      <c r="N12" s="81">
        <f>'Прил 2.1 '!P12</f>
        <v>7376.3016500000003</v>
      </c>
      <c r="O12" s="81">
        <f>'Прил 2.1 '!T12</f>
        <v>7376.3016500000003</v>
      </c>
    </row>
    <row r="13" spans="1:15" ht="54" customHeight="1" x14ac:dyDescent="0.25">
      <c r="A13" s="82" t="s">
        <v>3</v>
      </c>
      <c r="B13" s="83" t="s">
        <v>71</v>
      </c>
      <c r="C13" s="100"/>
      <c r="D13" s="32"/>
      <c r="E13" s="32">
        <v>4971.2790000000005</v>
      </c>
      <c r="F13" s="32">
        <v>3254.335</v>
      </c>
      <c r="G13" s="81">
        <v>5375.0728300000001</v>
      </c>
      <c r="H13" s="81">
        <f>7505.2609+253.652-1500-251.5615-1459.56757</f>
        <v>4547.7838300000003</v>
      </c>
      <c r="I13" s="81">
        <v>3557.5651499999999</v>
      </c>
      <c r="J13" s="81">
        <v>3557.5651499999999</v>
      </c>
      <c r="K13" s="81">
        <v>3421.8594499999999</v>
      </c>
      <c r="L13" s="90">
        <v>3663.0364799999998</v>
      </c>
      <c r="M13" s="32">
        <f>'Прил 2.1 '!L13</f>
        <v>3843.5893500000002</v>
      </c>
      <c r="N13" s="81">
        <f>'Прил 2.1 '!P13</f>
        <v>3843.5893500000002</v>
      </c>
      <c r="O13" s="81">
        <f>'Прил 2.1 '!T13</f>
        <v>3843.5893500000002</v>
      </c>
    </row>
    <row r="14" spans="1:15" x14ac:dyDescent="0.25">
      <c r="A14" s="99"/>
      <c r="B14" s="99"/>
      <c r="C14" s="99"/>
      <c r="D14" s="99"/>
    </row>
    <row r="15" spans="1:15" x14ac:dyDescent="0.25">
      <c r="A15" s="99"/>
      <c r="B15" s="99"/>
      <c r="C15" s="99"/>
      <c r="D15" s="99"/>
    </row>
    <row r="16" spans="1:15" x14ac:dyDescent="0.25">
      <c r="A16" s="45"/>
      <c r="B16" s="45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5"/>
      <c r="C18" s="45"/>
      <c r="D18" s="45"/>
    </row>
    <row r="19" spans="1:4" x14ac:dyDescent="0.25">
      <c r="A19" s="27"/>
      <c r="B19" s="46"/>
      <c r="C19" s="46"/>
      <c r="D19" s="46"/>
    </row>
  </sheetData>
  <mergeCells count="23">
    <mergeCell ref="A15:D15"/>
    <mergeCell ref="E6:E7"/>
    <mergeCell ref="F6:F7"/>
    <mergeCell ref="G6:G7"/>
    <mergeCell ref="C12:C13"/>
    <mergeCell ref="A14:D14"/>
    <mergeCell ref="C4:C7"/>
    <mergeCell ref="A10:N10"/>
    <mergeCell ref="A11:O11"/>
    <mergeCell ref="L6:L7"/>
    <mergeCell ref="M6:M7"/>
    <mergeCell ref="E4:O5"/>
    <mergeCell ref="H6:H7"/>
    <mergeCell ref="A1:O1"/>
    <mergeCell ref="O6:O7"/>
    <mergeCell ref="K6:K7"/>
    <mergeCell ref="I6:I7"/>
    <mergeCell ref="A3:M3"/>
    <mergeCell ref="A4:A7"/>
    <mergeCell ref="B4:B7"/>
    <mergeCell ref="N6:N7"/>
    <mergeCell ref="D4:D7"/>
    <mergeCell ref="J6:J7"/>
  </mergeCells>
  <phoneticPr fontId="5" type="noConversion"/>
  <pageMargins left="0.2" right="0.2" top="0.33" bottom="0.38" header="0.17" footer="0.19"/>
  <pageSetup paperSize="9" scale="5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view="pageBreakPreview" zoomScale="75" zoomScaleNormal="42" zoomScaleSheetLayoutView="30" workbookViewId="0">
      <selection activeCell="H9" sqref="H9"/>
    </sheetView>
  </sheetViews>
  <sheetFormatPr defaultRowHeight="15.75" x14ac:dyDescent="0.25"/>
  <cols>
    <col min="1" max="1" width="6.85546875" style="28" customWidth="1"/>
    <col min="2" max="2" width="46.140625" style="29" customWidth="1"/>
    <col min="3" max="3" width="24.140625" style="29" customWidth="1"/>
    <col min="4" max="4" width="8.7109375" style="29" customWidth="1"/>
    <col min="5" max="5" width="6.5703125" style="29" customWidth="1"/>
    <col min="6" max="6" width="12.7109375" style="29" customWidth="1"/>
    <col min="7" max="7" width="6.28515625" style="29" customWidth="1"/>
    <col min="8" max="8" width="18" style="29" customWidth="1"/>
    <col min="9" max="9" width="9" style="27" customWidth="1"/>
    <col min="10" max="10" width="8" style="27" customWidth="1"/>
    <col min="11" max="11" width="20.28515625" style="27" customWidth="1"/>
    <col min="12" max="12" width="19.85546875" style="27" customWidth="1"/>
    <col min="13" max="13" width="9.140625" style="27"/>
    <col min="14" max="14" width="10.7109375" style="27" customWidth="1"/>
    <col min="15" max="15" width="15.28515625" style="28" customWidth="1"/>
    <col min="16" max="16" width="17.42578125" style="28" customWidth="1"/>
    <col min="17" max="17" width="7.5703125" style="28" customWidth="1"/>
    <col min="18" max="18" width="6" style="28" customWidth="1"/>
    <col min="19" max="19" width="16.7109375" style="28" customWidth="1"/>
    <col min="20" max="20" width="17.42578125" style="28" customWidth="1"/>
    <col min="21" max="21" width="28.7109375" style="28" customWidth="1"/>
    <col min="22" max="16384" width="9.140625" style="28"/>
  </cols>
  <sheetData>
    <row r="1" spans="1:21" x14ac:dyDescent="0.25">
      <c r="A1" s="91" t="s">
        <v>111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3" spans="1:21" ht="45" customHeight="1" thickBot="1" x14ac:dyDescent="0.3">
      <c r="A3" s="92" t="s">
        <v>42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36" customHeight="1" x14ac:dyDescent="0.25">
      <c r="A4" s="113" t="s">
        <v>12</v>
      </c>
      <c r="B4" s="111" t="s">
        <v>107</v>
      </c>
      <c r="C4" s="111" t="s">
        <v>41</v>
      </c>
      <c r="D4" s="116" t="s">
        <v>37</v>
      </c>
      <c r="E4" s="117"/>
      <c r="F4" s="117"/>
      <c r="G4" s="118"/>
      <c r="H4" s="111" t="s">
        <v>9</v>
      </c>
      <c r="I4" s="125" t="s">
        <v>106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28" t="s">
        <v>14</v>
      </c>
    </row>
    <row r="5" spans="1:21" ht="30" customHeight="1" x14ac:dyDescent="0.25">
      <c r="A5" s="114"/>
      <c r="B5" s="112"/>
      <c r="C5" s="112"/>
      <c r="D5" s="119"/>
      <c r="E5" s="120"/>
      <c r="F5" s="120"/>
      <c r="G5" s="121"/>
      <c r="H5" s="112"/>
      <c r="I5" s="105" t="s">
        <v>109</v>
      </c>
      <c r="J5" s="106"/>
      <c r="K5" s="106"/>
      <c r="L5" s="107"/>
      <c r="M5" s="105" t="s">
        <v>112</v>
      </c>
      <c r="N5" s="106"/>
      <c r="O5" s="106"/>
      <c r="P5" s="107"/>
      <c r="Q5" s="94" t="s">
        <v>113</v>
      </c>
      <c r="R5" s="94"/>
      <c r="S5" s="94"/>
      <c r="T5" s="94"/>
      <c r="U5" s="129"/>
    </row>
    <row r="6" spans="1:21" x14ac:dyDescent="0.25">
      <c r="A6" s="114"/>
      <c r="B6" s="112"/>
      <c r="C6" s="112"/>
      <c r="D6" s="122"/>
      <c r="E6" s="123"/>
      <c r="F6" s="123"/>
      <c r="G6" s="124"/>
      <c r="H6" s="112"/>
      <c r="I6" s="108" t="s">
        <v>7</v>
      </c>
      <c r="J6" s="108" t="s">
        <v>8</v>
      </c>
      <c r="K6" s="108" t="s">
        <v>6</v>
      </c>
      <c r="L6" s="108" t="s">
        <v>99</v>
      </c>
      <c r="M6" s="108" t="s">
        <v>7</v>
      </c>
      <c r="N6" s="108" t="s">
        <v>8</v>
      </c>
      <c r="O6" s="108" t="s">
        <v>6</v>
      </c>
      <c r="P6" s="108" t="s">
        <v>99</v>
      </c>
      <c r="Q6" s="108" t="s">
        <v>7</v>
      </c>
      <c r="R6" s="108" t="s">
        <v>8</v>
      </c>
      <c r="S6" s="108" t="s">
        <v>6</v>
      </c>
      <c r="T6" s="108" t="s">
        <v>99</v>
      </c>
      <c r="U6" s="129"/>
    </row>
    <row r="7" spans="1:21" x14ac:dyDescent="0.25">
      <c r="A7" s="115"/>
      <c r="B7" s="109"/>
      <c r="C7" s="109"/>
      <c r="D7" s="31" t="s">
        <v>15</v>
      </c>
      <c r="E7" s="31" t="s">
        <v>38</v>
      </c>
      <c r="F7" s="31" t="s">
        <v>39</v>
      </c>
      <c r="G7" s="31" t="s">
        <v>40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30"/>
    </row>
    <row r="8" spans="1:21" x14ac:dyDescent="0.25">
      <c r="A8" s="52">
        <v>1</v>
      </c>
      <c r="B8" s="31">
        <v>2</v>
      </c>
      <c r="C8" s="34">
        <v>3</v>
      </c>
      <c r="D8" s="31">
        <v>4</v>
      </c>
      <c r="E8" s="31">
        <v>5</v>
      </c>
      <c r="F8" s="31">
        <v>6</v>
      </c>
      <c r="G8" s="31">
        <v>7</v>
      </c>
      <c r="H8" s="35">
        <v>8</v>
      </c>
      <c r="I8" s="36">
        <v>9</v>
      </c>
      <c r="J8" s="31">
        <v>10</v>
      </c>
      <c r="K8" s="31">
        <v>11</v>
      </c>
      <c r="L8" s="31">
        <v>12</v>
      </c>
      <c r="M8" s="36">
        <v>13</v>
      </c>
      <c r="N8" s="31">
        <v>14</v>
      </c>
      <c r="O8" s="31">
        <v>15</v>
      </c>
      <c r="P8" s="31">
        <v>16</v>
      </c>
      <c r="Q8" s="36">
        <v>17</v>
      </c>
      <c r="R8" s="31">
        <v>18</v>
      </c>
      <c r="S8" s="31">
        <v>19</v>
      </c>
      <c r="T8" s="31">
        <v>20</v>
      </c>
      <c r="U8" s="62">
        <v>21</v>
      </c>
    </row>
    <row r="9" spans="1:21" s="37" customFormat="1" ht="57.75" customHeight="1" x14ac:dyDescent="0.25">
      <c r="A9" s="53"/>
      <c r="B9" s="47" t="s">
        <v>77</v>
      </c>
      <c r="C9" s="48" t="s">
        <v>78</v>
      </c>
      <c r="D9" s="49" t="s">
        <v>46</v>
      </c>
      <c r="E9" s="50">
        <v>1101</v>
      </c>
      <c r="F9" s="49" t="s">
        <v>87</v>
      </c>
      <c r="G9" s="50">
        <v>600</v>
      </c>
      <c r="H9" s="51">
        <f>L9+P9+T9</f>
        <v>33659.672999999995</v>
      </c>
      <c r="I9" s="51">
        <f>SUM(I12:I13)</f>
        <v>0</v>
      </c>
      <c r="J9" s="51">
        <f>SUM(J12:J13)</f>
        <v>0</v>
      </c>
      <c r="K9" s="51">
        <f>SUM(K12:K13)</f>
        <v>11219.891</v>
      </c>
      <c r="L9" s="51">
        <f>SUM(I9:K9)</f>
        <v>11219.891</v>
      </c>
      <c r="M9" s="51">
        <f>SUM(M12:M13)</f>
        <v>0</v>
      </c>
      <c r="N9" s="51">
        <f>SUM(N12:N13)</f>
        <v>0</v>
      </c>
      <c r="O9" s="51">
        <f>SUM(O12:O13)</f>
        <v>11219.891</v>
      </c>
      <c r="P9" s="51">
        <f>SUM(M9:O9)</f>
        <v>11219.891</v>
      </c>
      <c r="Q9" s="51">
        <f>SUM(Q12:Q13)</f>
        <v>0</v>
      </c>
      <c r="R9" s="51">
        <f>SUM(R12:R13)</f>
        <v>0</v>
      </c>
      <c r="S9" s="51">
        <f>SUM(S12:S13)</f>
        <v>11219.891</v>
      </c>
      <c r="T9" s="51">
        <f>SUM(Q9:S9)</f>
        <v>11219.891</v>
      </c>
      <c r="U9" s="63"/>
    </row>
    <row r="10" spans="1:21" s="39" customFormat="1" x14ac:dyDescent="0.25">
      <c r="A10" s="54" t="s">
        <v>84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55"/>
    </row>
    <row r="11" spans="1:21" s="39" customFormat="1" x14ac:dyDescent="0.25">
      <c r="A11" s="54" t="s">
        <v>86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55"/>
    </row>
    <row r="12" spans="1:21" ht="67.5" customHeight="1" x14ac:dyDescent="0.25">
      <c r="A12" s="56" t="s">
        <v>69</v>
      </c>
      <c r="B12" s="40" t="s">
        <v>70</v>
      </c>
      <c r="C12" s="100" t="s">
        <v>89</v>
      </c>
      <c r="D12" s="41" t="s">
        <v>46</v>
      </c>
      <c r="E12" s="41" t="s">
        <v>49</v>
      </c>
      <c r="F12" s="41" t="s">
        <v>50</v>
      </c>
      <c r="G12" s="42">
        <v>611</v>
      </c>
      <c r="H12" s="32"/>
      <c r="I12" s="43"/>
      <c r="J12" s="43"/>
      <c r="K12" s="77">
        <v>7376.3016500000003</v>
      </c>
      <c r="L12" s="85">
        <f>SUM(I12:K12)</f>
        <v>7376.3016500000003</v>
      </c>
      <c r="M12" s="43"/>
      <c r="N12" s="43"/>
      <c r="O12" s="77">
        <v>7376.3016500000003</v>
      </c>
      <c r="P12" s="44">
        <f>SUM(M12:O12)</f>
        <v>7376.3016500000003</v>
      </c>
      <c r="Q12" s="43"/>
      <c r="R12" s="43"/>
      <c r="S12" s="77">
        <v>7376.3016500000003</v>
      </c>
      <c r="T12" s="44">
        <f>SUM(Q12:S12)</f>
        <v>7376.3016500000003</v>
      </c>
      <c r="U12" s="103" t="s">
        <v>110</v>
      </c>
    </row>
    <row r="13" spans="1:21" ht="77.25" customHeight="1" thickBot="1" x14ac:dyDescent="0.3">
      <c r="A13" s="57" t="s">
        <v>3</v>
      </c>
      <c r="B13" s="58" t="s">
        <v>71</v>
      </c>
      <c r="C13" s="110"/>
      <c r="D13" s="59" t="s">
        <v>46</v>
      </c>
      <c r="E13" s="59" t="s">
        <v>49</v>
      </c>
      <c r="F13" s="59" t="s">
        <v>90</v>
      </c>
      <c r="G13" s="60">
        <v>611</v>
      </c>
      <c r="H13" s="61"/>
      <c r="I13" s="64"/>
      <c r="J13" s="64"/>
      <c r="K13" s="84">
        <v>3843.5893500000002</v>
      </c>
      <c r="L13" s="86">
        <f>SUM(I13:K13)</f>
        <v>3843.5893500000002</v>
      </c>
      <c r="M13" s="64"/>
      <c r="N13" s="64"/>
      <c r="O13" s="84">
        <v>3843.5893500000002</v>
      </c>
      <c r="P13" s="72">
        <f>SUM(M13:O13)</f>
        <v>3843.5893500000002</v>
      </c>
      <c r="Q13" s="64"/>
      <c r="R13" s="64"/>
      <c r="S13" s="84">
        <v>3843.5893500000002</v>
      </c>
      <c r="T13" s="72">
        <f>SUM(Q13:S13)</f>
        <v>3843.5893500000002</v>
      </c>
      <c r="U13" s="104"/>
    </row>
    <row r="14" spans="1:21" x14ac:dyDescent="0.25">
      <c r="A14" s="99"/>
      <c r="B14" s="99"/>
      <c r="C14" s="99"/>
      <c r="D14" s="99"/>
      <c r="E14" s="99"/>
      <c r="F14" s="99"/>
      <c r="G14" s="99"/>
      <c r="H14" s="99"/>
    </row>
    <row r="15" spans="1:21" x14ac:dyDescent="0.25">
      <c r="A15" s="99"/>
      <c r="B15" s="99"/>
      <c r="C15" s="99"/>
      <c r="D15" s="99"/>
      <c r="E15" s="99"/>
      <c r="F15" s="99"/>
      <c r="G15" s="99"/>
      <c r="H15" s="99"/>
    </row>
  </sheetData>
  <mergeCells count="28">
    <mergeCell ref="A1:U1"/>
    <mergeCell ref="A3:U3"/>
    <mergeCell ref="I4:T4"/>
    <mergeCell ref="U4:U7"/>
    <mergeCell ref="J6:J7"/>
    <mergeCell ref="Q6:Q7"/>
    <mergeCell ref="N6:N7"/>
    <mergeCell ref="O6:O7"/>
    <mergeCell ref="K6:K7"/>
    <mergeCell ref="C4:C7"/>
    <mergeCell ref="A15:H15"/>
    <mergeCell ref="C12:C13"/>
    <mergeCell ref="A14:H14"/>
    <mergeCell ref="I6:I7"/>
    <mergeCell ref="H4:H7"/>
    <mergeCell ref="A4:A7"/>
    <mergeCell ref="B4:B7"/>
    <mergeCell ref="D4:G6"/>
    <mergeCell ref="U12:U13"/>
    <mergeCell ref="I5:L5"/>
    <mergeCell ref="T6:T7"/>
    <mergeCell ref="S6:S7"/>
    <mergeCell ref="Q5:T5"/>
    <mergeCell ref="M5:P5"/>
    <mergeCell ref="P6:P7"/>
    <mergeCell ref="R6:R7"/>
    <mergeCell ref="M6:M7"/>
    <mergeCell ref="L6:L7"/>
  </mergeCells>
  <phoneticPr fontId="5" type="noConversion"/>
  <printOptions horizontalCentered="1"/>
  <pageMargins left="0.19685039370078741" right="0.21" top="0.39370078740157483" bottom="0.47" header="0.15748031496062992" footer="0.25"/>
  <pageSetup paperSize="9" scale="4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zoomScale="35" zoomScaleNormal="50" zoomScaleSheetLayoutView="40" workbookViewId="0">
      <selection activeCell="B22" sqref="B22"/>
    </sheetView>
  </sheetViews>
  <sheetFormatPr defaultRowHeight="39" customHeight="1" x14ac:dyDescent="0.3"/>
  <cols>
    <col min="1" max="1" width="20" style="19" customWidth="1"/>
    <col min="2" max="2" width="72" style="14" customWidth="1"/>
    <col min="3" max="3" width="48" style="14" customWidth="1"/>
    <col min="4" max="4" width="61.28515625" style="14" customWidth="1"/>
    <col min="5" max="5" width="49.7109375" style="14" customWidth="1"/>
    <col min="6" max="6" width="33" style="14" customWidth="1"/>
    <col min="7" max="16" width="29" style="14" customWidth="1"/>
    <col min="17" max="17" width="29.5703125" style="18" customWidth="1"/>
    <col min="18" max="18" width="59.28515625" style="18" customWidth="1"/>
    <col min="19" max="32" width="9.140625" style="18"/>
    <col min="33" max="16384" width="9.140625" style="14"/>
  </cols>
  <sheetData>
    <row r="1" spans="1:22" ht="140.25" customHeight="1" x14ac:dyDescent="0.4">
      <c r="A1" s="20"/>
      <c r="B1" s="21"/>
      <c r="C1" s="21"/>
      <c r="D1" s="21"/>
      <c r="E1" s="22"/>
      <c r="F1" s="22"/>
      <c r="G1" s="147" t="s">
        <v>60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U1" s="131"/>
      <c r="V1" s="131"/>
    </row>
    <row r="2" spans="1:22" ht="71.25" customHeight="1" thickBot="1" x14ac:dyDescent="0.4">
      <c r="A2" s="132" t="s">
        <v>108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U2" s="23"/>
      <c r="V2" s="23"/>
    </row>
    <row r="3" spans="1:22" ht="70.5" customHeight="1" x14ac:dyDescent="0.3">
      <c r="A3" s="155" t="s">
        <v>2</v>
      </c>
      <c r="B3" s="133" t="s">
        <v>4</v>
      </c>
      <c r="C3" s="133" t="s">
        <v>0</v>
      </c>
      <c r="D3" s="133" t="s">
        <v>1</v>
      </c>
      <c r="E3" s="139" t="s">
        <v>92</v>
      </c>
      <c r="F3" s="137" t="s">
        <v>93</v>
      </c>
      <c r="G3" s="141" t="s">
        <v>79</v>
      </c>
      <c r="H3" s="142"/>
      <c r="I3" s="142"/>
      <c r="J3" s="142"/>
      <c r="K3" s="142"/>
      <c r="L3" s="142"/>
      <c r="M3" s="142"/>
      <c r="N3" s="142"/>
      <c r="O3" s="142"/>
      <c r="P3" s="143"/>
      <c r="Q3" s="133" t="s">
        <v>5</v>
      </c>
      <c r="R3" s="135" t="s">
        <v>68</v>
      </c>
    </row>
    <row r="4" spans="1:22" ht="133.5" customHeight="1" x14ac:dyDescent="0.3">
      <c r="A4" s="156"/>
      <c r="B4" s="134"/>
      <c r="C4" s="134"/>
      <c r="D4" s="134"/>
      <c r="E4" s="140"/>
      <c r="F4" s="138"/>
      <c r="G4" s="16" t="s">
        <v>45</v>
      </c>
      <c r="H4" s="15" t="s">
        <v>56</v>
      </c>
      <c r="I4" s="15" t="s">
        <v>91</v>
      </c>
      <c r="J4" s="15" t="s">
        <v>94</v>
      </c>
      <c r="K4" s="15" t="s">
        <v>95</v>
      </c>
      <c r="L4" s="15" t="s">
        <v>96</v>
      </c>
      <c r="M4" s="15" t="s">
        <v>105</v>
      </c>
      <c r="N4" s="15" t="s">
        <v>109</v>
      </c>
      <c r="O4" s="15" t="s">
        <v>112</v>
      </c>
      <c r="P4" s="15" t="s">
        <v>113</v>
      </c>
      <c r="Q4" s="134"/>
      <c r="R4" s="136"/>
    </row>
    <row r="5" spans="1:22" ht="57" customHeight="1" x14ac:dyDescent="0.3">
      <c r="A5" s="149" t="s">
        <v>84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</row>
    <row r="6" spans="1:22" ht="93.75" customHeight="1" x14ac:dyDescent="0.3">
      <c r="A6" s="152" t="s">
        <v>85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4"/>
    </row>
    <row r="7" spans="1:22" ht="156" customHeight="1" x14ac:dyDescent="0.3">
      <c r="A7" s="65">
        <v>1</v>
      </c>
      <c r="B7" s="24" t="s">
        <v>82</v>
      </c>
      <c r="C7" s="15" t="s">
        <v>81</v>
      </c>
      <c r="D7" s="15" t="s">
        <v>88</v>
      </c>
      <c r="E7" s="15">
        <v>750</v>
      </c>
      <c r="F7" s="15">
        <v>750</v>
      </c>
      <c r="G7" s="15">
        <v>918</v>
      </c>
      <c r="H7" s="15">
        <v>918</v>
      </c>
      <c r="I7" s="25">
        <v>1259</v>
      </c>
      <c r="J7" s="25">
        <v>1259</v>
      </c>
      <c r="K7" s="25">
        <v>1259</v>
      </c>
      <c r="L7" s="25">
        <v>1259</v>
      </c>
      <c r="M7" s="25">
        <v>1259</v>
      </c>
      <c r="N7" s="25">
        <v>1259</v>
      </c>
      <c r="O7" s="25">
        <v>1259</v>
      </c>
      <c r="P7" s="25">
        <v>1259</v>
      </c>
      <c r="Q7" s="15">
        <v>0.2</v>
      </c>
      <c r="R7" s="144" t="s">
        <v>70</v>
      </c>
    </row>
    <row r="8" spans="1:22" ht="135" customHeight="1" x14ac:dyDescent="0.3">
      <c r="A8" s="65">
        <v>2</v>
      </c>
      <c r="B8" s="24" t="s">
        <v>53</v>
      </c>
      <c r="C8" s="15" t="s">
        <v>54</v>
      </c>
      <c r="D8" s="15" t="s">
        <v>55</v>
      </c>
      <c r="E8" s="15">
        <v>100</v>
      </c>
      <c r="F8" s="15">
        <v>100</v>
      </c>
      <c r="G8" s="15">
        <v>100</v>
      </c>
      <c r="H8" s="15">
        <v>100</v>
      </c>
      <c r="I8" s="15"/>
      <c r="J8" s="15"/>
      <c r="K8" s="15"/>
      <c r="L8" s="73"/>
      <c r="M8" s="73"/>
      <c r="N8" s="73"/>
      <c r="O8" s="15"/>
      <c r="P8" s="15"/>
      <c r="Q8" s="73">
        <v>0.1</v>
      </c>
      <c r="R8" s="144"/>
    </row>
    <row r="9" spans="1:22" ht="78.75" customHeight="1" x14ac:dyDescent="0.3">
      <c r="A9" s="65">
        <v>4</v>
      </c>
      <c r="B9" s="24" t="s">
        <v>100</v>
      </c>
      <c r="C9" s="15" t="s">
        <v>81</v>
      </c>
      <c r="D9" s="15" t="s">
        <v>88</v>
      </c>
      <c r="E9" s="15"/>
      <c r="F9" s="15"/>
      <c r="G9" s="15"/>
      <c r="H9" s="15"/>
      <c r="I9" s="15">
        <v>2</v>
      </c>
      <c r="J9" s="15">
        <v>2</v>
      </c>
      <c r="K9" s="73">
        <v>4</v>
      </c>
      <c r="L9" s="73">
        <v>2</v>
      </c>
      <c r="M9" s="15">
        <v>1</v>
      </c>
      <c r="N9" s="15">
        <v>1</v>
      </c>
      <c r="O9" s="15">
        <v>1</v>
      </c>
      <c r="P9" s="15">
        <v>1</v>
      </c>
      <c r="Q9" s="73">
        <v>0.2</v>
      </c>
      <c r="R9" s="66"/>
    </row>
    <row r="10" spans="1:22" ht="72.75" customHeight="1" x14ac:dyDescent="0.3">
      <c r="A10" s="65">
        <v>5</v>
      </c>
      <c r="B10" s="24" t="s">
        <v>101</v>
      </c>
      <c r="C10" s="15" t="s">
        <v>81</v>
      </c>
      <c r="D10" s="15" t="s">
        <v>88</v>
      </c>
      <c r="E10" s="15"/>
      <c r="F10" s="15"/>
      <c r="G10" s="15"/>
      <c r="H10" s="15"/>
      <c r="I10" s="15">
        <v>24</v>
      </c>
      <c r="J10" s="15">
        <v>24</v>
      </c>
      <c r="K10" s="73">
        <v>24</v>
      </c>
      <c r="L10" s="73">
        <v>24</v>
      </c>
      <c r="M10" s="15">
        <v>24</v>
      </c>
      <c r="N10" s="15">
        <v>24</v>
      </c>
      <c r="O10" s="15">
        <v>24</v>
      </c>
      <c r="P10" s="15">
        <v>24</v>
      </c>
      <c r="Q10" s="73">
        <v>0.2</v>
      </c>
      <c r="R10" s="145" t="s">
        <v>71</v>
      </c>
    </row>
    <row r="11" spans="1:22" ht="111.75" customHeight="1" x14ac:dyDescent="0.3">
      <c r="A11" s="65">
        <v>6</v>
      </c>
      <c r="B11" s="24" t="s">
        <v>103</v>
      </c>
      <c r="C11" s="15" t="s">
        <v>102</v>
      </c>
      <c r="D11" s="15" t="s">
        <v>88</v>
      </c>
      <c r="E11" s="15"/>
      <c r="F11" s="15"/>
      <c r="G11" s="15"/>
      <c r="H11" s="15"/>
      <c r="I11" s="15">
        <v>84</v>
      </c>
      <c r="J11" s="15">
        <v>104</v>
      </c>
      <c r="K11" s="73">
        <v>95</v>
      </c>
      <c r="L11" s="73">
        <v>104</v>
      </c>
      <c r="M11" s="15">
        <v>20</v>
      </c>
      <c r="N11" s="15">
        <v>20</v>
      </c>
      <c r="O11" s="15">
        <v>20</v>
      </c>
      <c r="P11" s="15">
        <v>20</v>
      </c>
      <c r="Q11" s="73">
        <v>0.2</v>
      </c>
      <c r="R11" s="145"/>
    </row>
    <row r="12" spans="1:22" ht="115.5" customHeight="1" x14ac:dyDescent="0.3">
      <c r="A12" s="65">
        <v>7</v>
      </c>
      <c r="B12" s="24" t="s">
        <v>104</v>
      </c>
      <c r="C12" s="15" t="s">
        <v>102</v>
      </c>
      <c r="D12" s="15" t="s">
        <v>88</v>
      </c>
      <c r="E12" s="15"/>
      <c r="F12" s="15"/>
      <c r="G12" s="15"/>
      <c r="H12" s="15"/>
      <c r="I12" s="15">
        <v>24</v>
      </c>
      <c r="J12" s="15">
        <v>576</v>
      </c>
      <c r="K12" s="73">
        <v>570</v>
      </c>
      <c r="L12" s="73">
        <v>576</v>
      </c>
      <c r="M12" s="15">
        <v>430</v>
      </c>
      <c r="N12" s="15">
        <v>430</v>
      </c>
      <c r="O12" s="15">
        <v>430</v>
      </c>
      <c r="P12" s="15">
        <v>430</v>
      </c>
      <c r="Q12" s="73">
        <v>0.2</v>
      </c>
      <c r="R12" s="145"/>
    </row>
    <row r="13" spans="1:22" ht="72.75" customHeight="1" x14ac:dyDescent="0.3">
      <c r="A13" s="65">
        <v>8</v>
      </c>
      <c r="B13" s="24" t="s">
        <v>83</v>
      </c>
      <c r="C13" s="15" t="s">
        <v>47</v>
      </c>
      <c r="D13" s="15" t="s">
        <v>88</v>
      </c>
      <c r="E13" s="15">
        <v>22</v>
      </c>
      <c r="F13" s="15">
        <v>21</v>
      </c>
      <c r="G13" s="15">
        <v>26</v>
      </c>
      <c r="H13" s="15">
        <v>26</v>
      </c>
      <c r="I13" s="15"/>
      <c r="J13" s="15"/>
      <c r="K13" s="15"/>
      <c r="L13" s="15"/>
      <c r="M13" s="15"/>
      <c r="N13" s="15"/>
      <c r="O13" s="15"/>
      <c r="P13" s="15"/>
      <c r="Q13" s="15">
        <v>0.1</v>
      </c>
      <c r="R13" s="145"/>
    </row>
    <row r="14" spans="1:22" ht="120.75" customHeight="1" x14ac:dyDescent="0.3">
      <c r="A14" s="65">
        <v>9</v>
      </c>
      <c r="B14" s="24" t="s">
        <v>51</v>
      </c>
      <c r="C14" s="15" t="s">
        <v>47</v>
      </c>
      <c r="D14" s="17" t="s">
        <v>72</v>
      </c>
      <c r="E14" s="15">
        <v>7</v>
      </c>
      <c r="F14" s="15">
        <v>7</v>
      </c>
      <c r="G14" s="15">
        <v>4</v>
      </c>
      <c r="H14" s="15">
        <v>4</v>
      </c>
      <c r="I14" s="15"/>
      <c r="J14" s="15"/>
      <c r="K14" s="15"/>
      <c r="L14" s="15"/>
      <c r="M14" s="15"/>
      <c r="N14" s="15"/>
      <c r="O14" s="15"/>
      <c r="P14" s="15"/>
      <c r="Q14" s="15">
        <v>0.1</v>
      </c>
      <c r="R14" s="145"/>
    </row>
    <row r="15" spans="1:22" ht="105.75" customHeight="1" x14ac:dyDescent="0.3">
      <c r="A15" s="65">
        <v>10</v>
      </c>
      <c r="B15" s="24" t="s">
        <v>66</v>
      </c>
      <c r="C15" s="15" t="s">
        <v>47</v>
      </c>
      <c r="D15" s="17" t="s">
        <v>73</v>
      </c>
      <c r="E15" s="15">
        <v>1628</v>
      </c>
      <c r="F15" s="15">
        <v>1628</v>
      </c>
      <c r="G15" s="15">
        <v>1688</v>
      </c>
      <c r="H15" s="15">
        <v>1688</v>
      </c>
      <c r="I15" s="15"/>
      <c r="J15" s="15"/>
      <c r="K15" s="15"/>
      <c r="L15" s="15"/>
      <c r="M15" s="15"/>
      <c r="N15" s="15"/>
      <c r="O15" s="15"/>
      <c r="P15" s="15"/>
      <c r="Q15" s="15">
        <v>0.2</v>
      </c>
      <c r="R15" s="145"/>
    </row>
    <row r="16" spans="1:22" ht="108" customHeight="1" x14ac:dyDescent="0.3">
      <c r="A16" s="65">
        <v>11</v>
      </c>
      <c r="B16" s="24" t="s">
        <v>67</v>
      </c>
      <c r="C16" s="15" t="s">
        <v>47</v>
      </c>
      <c r="D16" s="17" t="s">
        <v>74</v>
      </c>
      <c r="E16" s="15">
        <v>7</v>
      </c>
      <c r="F16" s="15">
        <v>7</v>
      </c>
      <c r="G16" s="15">
        <v>4</v>
      </c>
      <c r="H16" s="15">
        <v>4</v>
      </c>
      <c r="I16" s="15"/>
      <c r="J16" s="15"/>
      <c r="K16" s="15"/>
      <c r="L16" s="15"/>
      <c r="M16" s="15"/>
      <c r="N16" s="15"/>
      <c r="O16" s="15"/>
      <c r="P16" s="15"/>
      <c r="Q16" s="15">
        <v>0.1</v>
      </c>
      <c r="R16" s="145"/>
    </row>
    <row r="17" spans="1:32" ht="132" customHeight="1" x14ac:dyDescent="0.3">
      <c r="A17" s="65">
        <v>12</v>
      </c>
      <c r="B17" s="24" t="s">
        <v>76</v>
      </c>
      <c r="C17" s="15" t="s">
        <v>47</v>
      </c>
      <c r="D17" s="17" t="s">
        <v>75</v>
      </c>
      <c r="E17" s="15">
        <v>1</v>
      </c>
      <c r="F17" s="15">
        <v>1</v>
      </c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15">
        <v>0.1</v>
      </c>
      <c r="R17" s="145"/>
    </row>
    <row r="18" spans="1:32" ht="99" customHeight="1" thickBot="1" x14ac:dyDescent="0.35">
      <c r="A18" s="67">
        <v>13</v>
      </c>
      <c r="B18" s="68" t="s">
        <v>52</v>
      </c>
      <c r="C18" s="69" t="s">
        <v>47</v>
      </c>
      <c r="D18" s="69" t="s">
        <v>73</v>
      </c>
      <c r="E18" s="70">
        <v>1</v>
      </c>
      <c r="F18" s="70">
        <v>0</v>
      </c>
      <c r="G18" s="70">
        <v>1</v>
      </c>
      <c r="H18" s="70">
        <v>1</v>
      </c>
      <c r="I18" s="70"/>
      <c r="J18" s="70"/>
      <c r="K18" s="70"/>
      <c r="L18" s="70"/>
      <c r="M18" s="70"/>
      <c r="N18" s="70"/>
      <c r="O18" s="70"/>
      <c r="P18" s="70"/>
      <c r="Q18" s="71">
        <v>0.1</v>
      </c>
      <c r="R18" s="146"/>
    </row>
    <row r="19" spans="1:32" ht="15" customHeight="1" x14ac:dyDescent="0.3"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ht="96" customHeight="1" x14ac:dyDescent="0.4">
      <c r="A20" s="148"/>
      <c r="B20" s="148"/>
    </row>
  </sheetData>
  <mergeCells count="17">
    <mergeCell ref="R7:R8"/>
    <mergeCell ref="R10:R18"/>
    <mergeCell ref="G1:R1"/>
    <mergeCell ref="A20:B20"/>
    <mergeCell ref="A5:R5"/>
    <mergeCell ref="A6:R6"/>
    <mergeCell ref="Q3:Q4"/>
    <mergeCell ref="D3:D4"/>
    <mergeCell ref="B3:B4"/>
    <mergeCell ref="A3:A4"/>
    <mergeCell ref="U1:V1"/>
    <mergeCell ref="A2:R2"/>
    <mergeCell ref="C3:C4"/>
    <mergeCell ref="R3:R4"/>
    <mergeCell ref="F3:F4"/>
    <mergeCell ref="E3:E4"/>
    <mergeCell ref="G3:P3"/>
  </mergeCells>
  <phoneticPr fontId="5" type="noConversion"/>
  <printOptions horizontalCentered="1"/>
  <pageMargins left="0.19685039370078741" right="0.27559055118110237" top="0.39370078740157483" bottom="0.98425196850393704" header="0.23622047244094491" footer="0.51181102362204722"/>
  <pageSetup paperSize="9" scale="2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H7" sqref="H7"/>
    </sheetView>
  </sheetViews>
  <sheetFormatPr defaultRowHeight="18.75" x14ac:dyDescent="0.3"/>
  <cols>
    <col min="1" max="1" width="9.28515625" style="11" bestFit="1" customWidth="1"/>
    <col min="2" max="2" width="27.7109375" style="5" customWidth="1"/>
    <col min="3" max="3" width="15.85546875" style="12" customWidth="1"/>
    <col min="4" max="9" width="14.42578125" style="12" customWidth="1"/>
    <col min="10" max="10" width="9.140625" style="5"/>
    <col min="11" max="11" width="11.7109375" style="5" bestFit="1" customWidth="1"/>
    <col min="12" max="12" width="9.140625" style="5"/>
    <col min="13" max="13" width="14.28515625" style="5" bestFit="1" customWidth="1"/>
    <col min="14" max="16384" width="9.140625" style="5"/>
  </cols>
  <sheetData>
    <row r="1" spans="1:9" s="4" customFormat="1" ht="82.5" customHeight="1" x14ac:dyDescent="0.25">
      <c r="A1" s="167"/>
      <c r="B1" s="167"/>
      <c r="C1" s="167"/>
      <c r="D1" s="95" t="s">
        <v>48</v>
      </c>
      <c r="E1" s="95"/>
      <c r="F1" s="95"/>
      <c r="G1" s="95"/>
      <c r="H1" s="95"/>
      <c r="I1" s="95"/>
    </row>
    <row r="2" spans="1:9" ht="57" customHeight="1" x14ac:dyDescent="0.3">
      <c r="A2" s="166" t="s">
        <v>43</v>
      </c>
      <c r="B2" s="166"/>
      <c r="C2" s="166"/>
      <c r="D2" s="166"/>
      <c r="E2" s="166"/>
      <c r="F2" s="166"/>
      <c r="G2" s="166"/>
      <c r="H2" s="166"/>
      <c r="I2" s="166"/>
    </row>
    <row r="3" spans="1:9" ht="36.75" customHeight="1" x14ac:dyDescent="0.3">
      <c r="A3" s="168" t="s">
        <v>12</v>
      </c>
      <c r="B3" s="168" t="s">
        <v>35</v>
      </c>
      <c r="C3" s="165" t="s">
        <v>36</v>
      </c>
      <c r="D3" s="158" t="s">
        <v>16</v>
      </c>
      <c r="E3" s="158"/>
      <c r="F3" s="158"/>
      <c r="G3" s="158"/>
      <c r="H3" s="158"/>
      <c r="I3" s="158"/>
    </row>
    <row r="4" spans="1:9" ht="49.5" customHeight="1" x14ac:dyDescent="0.3">
      <c r="A4" s="168"/>
      <c r="B4" s="168"/>
      <c r="C4" s="165"/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157" t="s">
        <v>22</v>
      </c>
    </row>
    <row r="5" spans="1:9" ht="20.25" customHeight="1" x14ac:dyDescent="0.3">
      <c r="A5" s="168"/>
      <c r="B5" s="168"/>
      <c r="C5" s="165"/>
      <c r="D5" s="157" t="s">
        <v>10</v>
      </c>
      <c r="E5" s="157" t="s">
        <v>11</v>
      </c>
      <c r="F5" s="157" t="s">
        <v>44</v>
      </c>
      <c r="G5" s="157" t="s">
        <v>45</v>
      </c>
      <c r="H5" s="157" t="s">
        <v>56</v>
      </c>
      <c r="I5" s="165"/>
    </row>
    <row r="6" spans="1:9" ht="13.5" customHeight="1" x14ac:dyDescent="0.3">
      <c r="A6" s="169"/>
      <c r="B6" s="169"/>
      <c r="C6" s="6" t="s">
        <v>13</v>
      </c>
      <c r="D6" s="158"/>
      <c r="E6" s="158"/>
      <c r="F6" s="158"/>
      <c r="G6" s="158"/>
      <c r="H6" s="158"/>
      <c r="I6" s="158"/>
    </row>
    <row r="7" spans="1:9" ht="20.25" customHeight="1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25.5" customHeight="1" x14ac:dyDescent="0.3">
      <c r="A8" s="162" t="s">
        <v>28</v>
      </c>
      <c r="B8" s="163"/>
      <c r="C8" s="163"/>
      <c r="D8" s="163"/>
      <c r="E8" s="163"/>
      <c r="F8" s="163"/>
      <c r="G8" s="163"/>
      <c r="H8" s="163"/>
      <c r="I8" s="164"/>
    </row>
    <row r="9" spans="1:9" s="10" customFormat="1" ht="31.5" x14ac:dyDescent="0.25">
      <c r="A9" s="159">
        <v>1</v>
      </c>
      <c r="B9" s="7" t="s">
        <v>30</v>
      </c>
      <c r="C9" s="8">
        <v>0</v>
      </c>
      <c r="D9" s="9">
        <f t="shared" ref="D9:I9" si="0">SUM(D11:D15)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</row>
    <row r="10" spans="1:9" s="10" customFormat="1" ht="15.75" customHeight="1" x14ac:dyDescent="0.25">
      <c r="A10" s="160"/>
      <c r="B10" s="7" t="s">
        <v>23</v>
      </c>
      <c r="C10" s="8"/>
      <c r="D10" s="9"/>
      <c r="E10" s="8"/>
      <c r="F10" s="8"/>
      <c r="G10" s="8"/>
      <c r="H10" s="8"/>
      <c r="I10" s="8"/>
    </row>
    <row r="11" spans="1:9" s="10" customFormat="1" ht="15.75" customHeight="1" x14ac:dyDescent="0.25">
      <c r="A11" s="160"/>
      <c r="B11" s="7" t="s">
        <v>24</v>
      </c>
      <c r="C11" s="8">
        <f>SUM(F11:I11)</f>
        <v>0</v>
      </c>
      <c r="D11" s="9"/>
      <c r="E11" s="8"/>
      <c r="F11" s="8"/>
      <c r="G11" s="8"/>
      <c r="H11" s="8"/>
      <c r="I11" s="8"/>
    </row>
    <row r="12" spans="1:9" s="10" customFormat="1" ht="15.75" customHeight="1" x14ac:dyDescent="0.25">
      <c r="A12" s="160"/>
      <c r="B12" s="7" t="s">
        <v>25</v>
      </c>
      <c r="C12" s="8">
        <f>SUM(F12:I12)</f>
        <v>0</v>
      </c>
      <c r="D12" s="9"/>
      <c r="E12" s="8"/>
      <c r="F12" s="8"/>
      <c r="G12" s="8"/>
      <c r="H12" s="8"/>
      <c r="I12" s="8"/>
    </row>
    <row r="13" spans="1:9" s="10" customFormat="1" ht="15.75" customHeight="1" x14ac:dyDescent="0.25">
      <c r="A13" s="160"/>
      <c r="B13" s="7" t="s">
        <v>29</v>
      </c>
      <c r="C13" s="8">
        <f>SUM(F13:I13)</f>
        <v>0</v>
      </c>
      <c r="D13" s="9"/>
      <c r="E13" s="8"/>
      <c r="F13" s="8"/>
      <c r="G13" s="8"/>
      <c r="H13" s="8"/>
      <c r="I13" s="8"/>
    </row>
    <row r="14" spans="1:9" s="10" customFormat="1" ht="16.5" customHeight="1" x14ac:dyDescent="0.25">
      <c r="A14" s="160"/>
      <c r="B14" s="7" t="s">
        <v>31</v>
      </c>
      <c r="C14" s="8">
        <f>SUM(F14:I14)</f>
        <v>0</v>
      </c>
      <c r="D14" s="8"/>
      <c r="E14" s="8"/>
      <c r="F14" s="8"/>
      <c r="G14" s="8"/>
      <c r="H14" s="8"/>
      <c r="I14" s="8"/>
    </row>
    <row r="15" spans="1:9" s="10" customFormat="1" ht="15" customHeight="1" x14ac:dyDescent="0.25">
      <c r="A15" s="161"/>
      <c r="B15" s="7" t="s">
        <v>26</v>
      </c>
      <c r="C15" s="8">
        <f>SUM(F15:I15)</f>
        <v>0</v>
      </c>
      <c r="D15" s="8"/>
      <c r="E15" s="8"/>
      <c r="F15" s="8"/>
      <c r="G15" s="8"/>
      <c r="H15" s="8"/>
      <c r="I15" s="8"/>
    </row>
    <row r="16" spans="1:9" s="10" customFormat="1" ht="45" customHeight="1" x14ac:dyDescent="0.25">
      <c r="A16" s="159">
        <v>2</v>
      </c>
      <c r="B16" s="7" t="s">
        <v>30</v>
      </c>
      <c r="C16" s="8">
        <v>0</v>
      </c>
      <c r="D16" s="9">
        <f t="shared" ref="D16:I16" si="1">SUM(D18:D22)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</row>
    <row r="17" spans="1:9" s="10" customFormat="1" ht="15.75" customHeight="1" x14ac:dyDescent="0.25">
      <c r="A17" s="160"/>
      <c r="B17" s="7" t="s">
        <v>23</v>
      </c>
      <c r="C17" s="8"/>
      <c r="D17" s="9"/>
      <c r="E17" s="8"/>
      <c r="F17" s="8"/>
      <c r="G17" s="8"/>
      <c r="H17" s="8"/>
      <c r="I17" s="8"/>
    </row>
    <row r="18" spans="1:9" s="10" customFormat="1" ht="15.75" customHeight="1" x14ac:dyDescent="0.25">
      <c r="A18" s="160"/>
      <c r="B18" s="7" t="s">
        <v>24</v>
      </c>
      <c r="C18" s="8">
        <f t="shared" ref="C18:C23" si="2">SUM(F18:I18)</f>
        <v>0</v>
      </c>
      <c r="D18" s="9"/>
      <c r="E18" s="8"/>
      <c r="F18" s="8"/>
      <c r="G18" s="8"/>
      <c r="H18" s="8"/>
      <c r="I18" s="8"/>
    </row>
    <row r="19" spans="1:9" s="10" customFormat="1" ht="15.75" customHeight="1" x14ac:dyDescent="0.25">
      <c r="A19" s="160"/>
      <c r="B19" s="7" t="s">
        <v>25</v>
      </c>
      <c r="C19" s="8">
        <f t="shared" si="2"/>
        <v>0</v>
      </c>
      <c r="D19" s="9"/>
      <c r="E19" s="8"/>
      <c r="F19" s="8"/>
      <c r="G19" s="8"/>
      <c r="H19" s="8"/>
      <c r="I19" s="8"/>
    </row>
    <row r="20" spans="1:9" s="10" customFormat="1" ht="15.75" customHeight="1" x14ac:dyDescent="0.25">
      <c r="A20" s="160"/>
      <c r="B20" s="7" t="s">
        <v>29</v>
      </c>
      <c r="C20" s="8">
        <f t="shared" si="2"/>
        <v>0</v>
      </c>
      <c r="D20" s="9"/>
      <c r="E20" s="8"/>
      <c r="F20" s="8"/>
      <c r="G20" s="8"/>
      <c r="H20" s="8"/>
      <c r="I20" s="8"/>
    </row>
    <row r="21" spans="1:9" s="10" customFormat="1" ht="19.5" customHeight="1" x14ac:dyDescent="0.25">
      <c r="A21" s="160"/>
      <c r="B21" s="7" t="s">
        <v>31</v>
      </c>
      <c r="C21" s="8">
        <f t="shared" si="2"/>
        <v>0</v>
      </c>
      <c r="D21" s="8"/>
      <c r="E21" s="8"/>
      <c r="F21" s="8"/>
      <c r="G21" s="8"/>
      <c r="H21" s="8"/>
      <c r="I21" s="8"/>
    </row>
    <row r="22" spans="1:9" s="10" customFormat="1" ht="15" customHeight="1" x14ac:dyDescent="0.25">
      <c r="A22" s="161"/>
      <c r="B22" s="7" t="s">
        <v>26</v>
      </c>
      <c r="C22" s="8">
        <f t="shared" si="2"/>
        <v>0</v>
      </c>
      <c r="D22" s="8"/>
      <c r="E22" s="8"/>
      <c r="F22" s="8"/>
      <c r="G22" s="8"/>
      <c r="H22" s="8"/>
      <c r="I22" s="8"/>
    </row>
    <row r="23" spans="1:9" s="10" customFormat="1" ht="15" customHeight="1" x14ac:dyDescent="0.25">
      <c r="A23" s="159"/>
      <c r="B23" s="7" t="s">
        <v>27</v>
      </c>
      <c r="C23" s="8">
        <f t="shared" si="2"/>
        <v>0</v>
      </c>
      <c r="D23" s="8">
        <f t="shared" ref="D23:I23" si="3">SUM(D25:D29)</f>
        <v>0</v>
      </c>
      <c r="E23" s="8">
        <f t="shared" si="3"/>
        <v>0</v>
      </c>
      <c r="F23" s="8">
        <f t="shared" si="3"/>
        <v>0</v>
      </c>
      <c r="G23" s="8">
        <f t="shared" si="3"/>
        <v>0</v>
      </c>
      <c r="H23" s="8">
        <f t="shared" si="3"/>
        <v>0</v>
      </c>
      <c r="I23" s="8">
        <f t="shared" si="3"/>
        <v>0</v>
      </c>
    </row>
    <row r="24" spans="1:9" s="10" customFormat="1" ht="15" customHeight="1" x14ac:dyDescent="0.25">
      <c r="A24" s="160"/>
      <c r="B24" s="7" t="s">
        <v>23</v>
      </c>
      <c r="C24" s="8"/>
      <c r="D24" s="8"/>
      <c r="E24" s="8"/>
      <c r="F24" s="8"/>
      <c r="G24" s="8"/>
      <c r="H24" s="8"/>
      <c r="I24" s="8"/>
    </row>
    <row r="25" spans="1:9" s="10" customFormat="1" ht="15" customHeight="1" x14ac:dyDescent="0.25">
      <c r="A25" s="160"/>
      <c r="B25" s="7" t="s">
        <v>24</v>
      </c>
      <c r="C25" s="8">
        <f>SUM(F25:I25)</f>
        <v>0</v>
      </c>
      <c r="D25" s="8">
        <f t="shared" ref="D25:I29" si="4">D11+D18</f>
        <v>0</v>
      </c>
      <c r="E25" s="8">
        <f t="shared" si="4"/>
        <v>0</v>
      </c>
      <c r="F25" s="8">
        <f t="shared" si="4"/>
        <v>0</v>
      </c>
      <c r="G25" s="8">
        <f t="shared" si="4"/>
        <v>0</v>
      </c>
      <c r="H25" s="8">
        <f t="shared" si="4"/>
        <v>0</v>
      </c>
      <c r="I25" s="8">
        <f t="shared" si="4"/>
        <v>0</v>
      </c>
    </row>
    <row r="26" spans="1:9" s="10" customFormat="1" ht="15" customHeight="1" x14ac:dyDescent="0.25">
      <c r="A26" s="160"/>
      <c r="B26" s="7" t="s">
        <v>25</v>
      </c>
      <c r="C26" s="8">
        <f>SUM(F26:I26)</f>
        <v>0</v>
      </c>
      <c r="D26" s="8">
        <f t="shared" si="4"/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</row>
    <row r="27" spans="1:9" s="10" customFormat="1" ht="15" customHeight="1" x14ac:dyDescent="0.25">
      <c r="A27" s="160"/>
      <c r="B27" s="7" t="s">
        <v>29</v>
      </c>
      <c r="C27" s="8">
        <f>SUM(F27:I27)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I27" s="8">
        <f t="shared" si="4"/>
        <v>0</v>
      </c>
    </row>
    <row r="28" spans="1:9" s="10" customFormat="1" ht="15" customHeight="1" x14ac:dyDescent="0.25">
      <c r="A28" s="160"/>
      <c r="B28" s="7" t="s">
        <v>31</v>
      </c>
      <c r="C28" s="8">
        <f>SUM(F28:I28)</f>
        <v>0</v>
      </c>
      <c r="D28" s="8">
        <f t="shared" si="4"/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</row>
    <row r="29" spans="1:9" ht="21.75" customHeight="1" x14ac:dyDescent="0.3">
      <c r="A29" s="161"/>
      <c r="B29" s="7" t="s">
        <v>26</v>
      </c>
      <c r="C29" s="8">
        <f>SUM(F29:I29)</f>
        <v>0</v>
      </c>
      <c r="D29" s="8">
        <f t="shared" si="4"/>
        <v>0</v>
      </c>
      <c r="E29" s="8">
        <f t="shared" si="4"/>
        <v>0</v>
      </c>
      <c r="F29" s="8">
        <f t="shared" si="4"/>
        <v>0</v>
      </c>
      <c r="G29" s="8">
        <f t="shared" si="4"/>
        <v>0</v>
      </c>
      <c r="H29" s="8">
        <f t="shared" si="4"/>
        <v>0</v>
      </c>
      <c r="I29" s="8">
        <f t="shared" si="4"/>
        <v>0</v>
      </c>
    </row>
    <row r="32" spans="1:9" x14ac:dyDescent="0.3">
      <c r="B32" s="2" t="s">
        <v>32</v>
      </c>
    </row>
    <row r="33" spans="2:2" x14ac:dyDescent="0.3">
      <c r="B33" s="1" t="s">
        <v>33</v>
      </c>
    </row>
    <row r="34" spans="2:2" x14ac:dyDescent="0.3">
      <c r="B34" s="3" t="s">
        <v>34</v>
      </c>
    </row>
  </sheetData>
  <mergeCells count="17">
    <mergeCell ref="D1:I1"/>
    <mergeCell ref="A2:I2"/>
    <mergeCell ref="C3:C5"/>
    <mergeCell ref="A1:C1"/>
    <mergeCell ref="A3:A6"/>
    <mergeCell ref="B3:B6"/>
    <mergeCell ref="D3:I3"/>
    <mergeCell ref="D5:D6"/>
    <mergeCell ref="E5:E6"/>
    <mergeCell ref="F5:F6"/>
    <mergeCell ref="H5:H6"/>
    <mergeCell ref="A23:A29"/>
    <mergeCell ref="A16:A22"/>
    <mergeCell ref="A8:I8"/>
    <mergeCell ref="A9:A15"/>
    <mergeCell ref="I4:I6"/>
    <mergeCell ref="G5:G6"/>
  </mergeCells>
  <phoneticPr fontId="5" type="noConversion"/>
  <pageMargins left="0.39" right="0.46" top="0.48" bottom="1" header="0.31" footer="0.5"/>
  <pageSetup paperSize="9" scale="99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 1 </vt:lpstr>
      <vt:lpstr>Прил 2</vt:lpstr>
      <vt:lpstr>Прил 2.1 </vt:lpstr>
      <vt:lpstr>Прил 3 </vt:lpstr>
      <vt:lpstr>Прил 4 </vt:lpstr>
      <vt:lpstr>'Прил 2.1 '!Заголовки_для_печати</vt:lpstr>
      <vt:lpstr>'Прил 1 '!Область_печати</vt:lpstr>
      <vt:lpstr>'Прил 2'!Область_печати</vt:lpstr>
      <vt:lpstr>'Прил 2.1 '!Область_печати</vt:lpstr>
      <vt:lpstr>'Прил 3 '!Область_печати</vt:lpstr>
      <vt:lpstr>'Прил 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 Е.А.</cp:lastModifiedBy>
  <cp:lastPrinted>2025-02-19T04:47:13Z</cp:lastPrinted>
  <dcterms:created xsi:type="dcterms:W3CDTF">2013-07-08T09:20:33Z</dcterms:created>
  <dcterms:modified xsi:type="dcterms:W3CDTF">2025-02-19T04:47:42Z</dcterms:modified>
</cp:coreProperties>
</file>