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9120" tabRatio="719" activeTab="0"/>
  </bookViews>
  <sheets>
    <sheet name="Приложение 1 МП" sheetId="1" r:id="rId1"/>
    <sheet name="Приложение 2 МП" sheetId="2" r:id="rId2"/>
    <sheet name="Приложение 3 МП" sheetId="3" r:id="rId3"/>
    <sheet name="1-ПП1" sheetId="4" r:id="rId4"/>
    <sheet name="2-ПП1" sheetId="5" r:id="rId5"/>
    <sheet name="3-ПП1" sheetId="6" r:id="rId6"/>
    <sheet name="1-ПП2" sheetId="7" r:id="rId7"/>
    <sheet name="2-ПП2" sheetId="8" r:id="rId8"/>
  </sheets>
  <definedNames>
    <definedName name="_xlnm.Print_Titles" localSheetId="4">'2-ПП1'!$4:$8</definedName>
    <definedName name="_xlnm.Print_Area" localSheetId="3">'1-ПП1'!$A$1:$K$11</definedName>
    <definedName name="_xlnm.Print_Area" localSheetId="6">'1-ПП2'!$A$1:$X$34</definedName>
    <definedName name="_xlnm.Print_Area" localSheetId="4">'2-ПП1'!$A$1:$X$15</definedName>
    <definedName name="_xlnm.Print_Area" localSheetId="7">'2-ПП2'!$A$1:$K$8</definedName>
    <definedName name="_xlnm.Print_Area" localSheetId="5">'3-ПП1'!$A$1:$K$10</definedName>
    <definedName name="_xlnm.Print_Area" localSheetId="0">'Приложение 1 МП'!$A$1:$K$11</definedName>
    <definedName name="_xlnm.Print_Area" localSheetId="1">'Приложение 2 МП'!$A$1:$X$36</definedName>
    <definedName name="_xlnm.Print_Area" localSheetId="2">'Приложение 3 МП'!$A$1:$K$10</definedName>
  </definedNames>
  <calcPr fullCalcOnLoad="1"/>
</workbook>
</file>

<file path=xl/sharedStrings.xml><?xml version="1.0" encoding="utf-8"?>
<sst xmlns="http://schemas.openxmlformats.org/spreadsheetml/2006/main" count="554" uniqueCount="230">
  <si>
    <t>Единица измерения</t>
  </si>
  <si>
    <t>Источник информации</t>
  </si>
  <si>
    <t>№
п/п</t>
  </si>
  <si>
    <t>2.1.</t>
  </si>
  <si>
    <t>Уд.вес индикатора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</si>
  <si>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</si>
  <si>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</si>
  <si>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</si>
  <si>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МБ</t>
  </si>
  <si>
    <t>КБ</t>
  </si>
  <si>
    <t>РБ</t>
  </si>
  <si>
    <t>ПУ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</si>
  <si>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</si>
  <si>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</si>
  <si>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</si>
  <si>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</si>
  <si>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</si>
  <si>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</si>
  <si>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</si>
  <si>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1.1.</t>
  </si>
  <si>
    <t>2.</t>
  </si>
  <si>
    <t>Подпрограммы и основные мероприятия МП</t>
  </si>
  <si>
    <t>Ожидаемый результат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</si>
  <si>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</si>
  <si>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</si>
  <si>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</si>
  <si>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</si>
  <si>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</si>
  <si>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</si>
  <si>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</si>
  <si>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>14+15+16+17</t>
  </si>
  <si>
    <t>19+20+21+22</t>
  </si>
  <si>
    <t>9+10+11+12</t>
  </si>
  <si>
    <t>13+18+23</t>
  </si>
  <si>
    <t xml:space="preserve">Направления и объемы финансирования </t>
  </si>
  <si>
    <t>МБУ "Игарский городской центр физической культуры и спорта"</t>
  </si>
  <si>
    <t xml:space="preserve">Обеспечение доступа к спортивным объектам </t>
  </si>
  <si>
    <t>Увеличение количества посещений гражданами, пользующимися физкультурно-оздоровительными услугами до 34560 человек (ежегодно)</t>
  </si>
  <si>
    <t>Подпрограмма 1. "Развитие физической культуры и спорта, организация и проведение спортивных мероприятий"</t>
  </si>
  <si>
    <t xml:space="preserve">Организация и проведение в соответствии с календарным планом физкультурных и спортивных мероприятий города Игарки </t>
  </si>
  <si>
    <t>Подпрограмма 2. "Развитие молодежной политики"</t>
  </si>
  <si>
    <t>Администрация города Игарки</t>
  </si>
  <si>
    <t>2.2.</t>
  </si>
  <si>
    <t>2.3.</t>
  </si>
  <si>
    <t>2.4.</t>
  </si>
  <si>
    <t>2.5.</t>
  </si>
  <si>
    <t>2.6.</t>
  </si>
  <si>
    <t>2.7.</t>
  </si>
  <si>
    <t>Всего расходные обязательства по программе</t>
  </si>
  <si>
    <t>Удельный вес молодых граждан, проживающих в городе Игарке, вовлеченных в реализацию социально-экономических проектов города</t>
  </si>
  <si>
    <t>%</t>
  </si>
  <si>
    <t>22</t>
  </si>
  <si>
    <t>26,3</t>
  </si>
  <si>
    <t>Перечень целевых показателей и показателей результативности программы с рашифровкой плановых значений по годам</t>
  </si>
  <si>
    <t xml:space="preserve">Значения индикаторов результативности по периодам реализации МП
</t>
  </si>
  <si>
    <t>Динамика индикатора</t>
  </si>
  <si>
    <t>2013 год</t>
  </si>
  <si>
    <t>Увеличение численности подростков и молодежи, вовлекаемых в проекты, мероприятия, клубы с 280 чел. в 2012 году до 330 чел. к 2016 году. Количество проведенных фестивалей и конкурсов для молодежи – не менее 34 ежегодно до 2016 года.</t>
  </si>
  <si>
    <t>Увеличение количества участвующих в культурно-спортивных, зрелищных мероприятиях до 1628 человек (ежегодно)</t>
  </si>
  <si>
    <t xml:space="preserve">Увеличение удельного веса молодых граждан, проживающих в городе Игарке, вовлеченных в реализацию социально-экономических проектов города с 22 % в 2012 году до 26,3% в их общей численности к 2016 году.  
</t>
  </si>
  <si>
    <t>Задача 1. Повышение массовости занятиями физической культурой и спортом среди детей, подростков, учащейся молодежи и взрослого населения города Игарки</t>
  </si>
  <si>
    <t>Цель. 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мероприятий, организация и осуществление мероприятий по работе с детьми и молодежью на территории  города Игарки</t>
  </si>
  <si>
    <t>Задача 2. Создание условий успешной социализации и эффективной самореализации молодежи города Игарки</t>
  </si>
  <si>
    <t>Организация и проведение городских, районных, краевых мероприятий, конкурсов и акций, направленных на патриотическое воспитание, толерантность, гражданскую ответственность молодежи( в т. ч. выездных)</t>
  </si>
  <si>
    <t>Организация и проведение военно-спортивных игр:"Зарница", "Енисейский меридиан"</t>
  </si>
  <si>
    <t>Организация и проведение мероприятий, направленных на развитие добровольческой деятельности</t>
  </si>
  <si>
    <t>Проведение городских детских и молодежных творчнских фестивалей, праздников, конкурсов, акций, форумов, слетов, проектов и др. мероприятий, направленных на выявление и поддержку талантливой и инициативной молодежи</t>
  </si>
  <si>
    <t>Участие молодежи города в районных, краевых, региональных и Всероссийских конкурсах, фестивалях, акциях, проектах</t>
  </si>
  <si>
    <t>Организация и проведение открытой молодежной конференции "Молодежь Игарки: вчера, сегодня, завтра"</t>
  </si>
  <si>
    <t>Организация и проведение городского фестиваля"Восходящая звезда Заполярья"</t>
  </si>
  <si>
    <t>Чествование главой города  талантливой и инициативной молодежи</t>
  </si>
  <si>
    <t>Участие молодежи в летних профильных лагерях  ТИМ "Бирюса"</t>
  </si>
  <si>
    <t>Организация и проведение конкурсов профессионального мастрества среди молодых специалистов "Лучший по профессии", в т. ч. выездных</t>
  </si>
  <si>
    <t>Организация и проведение информационных ярмарок, профориентационного конкурса "Моя профессия- мое будущее"</t>
  </si>
  <si>
    <t>Организация и проведение мероприятий, направленных на поддержку института семьи</t>
  </si>
  <si>
    <t>Организация и проведение круглых столов, спортивных мероприятий и марафонов, турниров молодежных акций, конкурсов по профилактике различных форм  зависимостей и др. социально опасных проявлений в молодежной среде</t>
  </si>
  <si>
    <t>Организация и проведение конкурса социальной рекламы "Креативное мышление"</t>
  </si>
  <si>
    <t>Фестиваль творчества и спорта работающей молодежи "Спорт. Культура. Интеллект"</t>
  </si>
  <si>
    <t>Приобретение наградной сувенирной продукции по направлениям молодежной политики</t>
  </si>
  <si>
    <t>Приобретение и изготовление видеоматериала, информационных листовок, плакатов, буклетов, брошюр по направлениям молодежной политики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</si>
  <si>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</si>
  <si>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</si>
  <si>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</si>
  <si>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</si>
  <si>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</si>
  <si>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</si>
  <si>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</si>
  <si>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</si>
  <si>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</si>
  <si>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</si>
  <si>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</si>
  <si>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</si>
  <si>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</si>
  <si>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0,5</t>
  </si>
  <si>
    <t>Доля граждан города Игарки, систематически занимающегося физической культурой и спортом</t>
  </si>
  <si>
    <t>расчетный показатель (отношение численности подростков и молодежи, вовлекаемых в проекты, мероприятия, клубы к численности населения города в возрасте от 14 до 30 лет)</t>
  </si>
  <si>
    <t xml:space="preserve">Цели, задачи, целевые индикаторы и показатели результативности
</t>
  </si>
  <si>
    <t xml:space="preserve">расчетный показатель (отношение численности спортсменов участников спортивных мероприятий к общей среднегодовой численности населения города)  </t>
  </si>
  <si>
    <t>Организация и проведение мероприятий с подростками различных категорий (СОП, ТЖС и т.д.)</t>
  </si>
  <si>
    <t>Организация и проведение информационных ярмарок, профориентационного конкурса "Моя профессия - мое будущее"</t>
  </si>
  <si>
    <t>0919101</t>
  </si>
  <si>
    <t>611</t>
  </si>
  <si>
    <t>005</t>
  </si>
  <si>
    <t>0919102</t>
  </si>
  <si>
    <t>0707</t>
  </si>
  <si>
    <t>0929111</t>
  </si>
  <si>
    <t>244</t>
  </si>
  <si>
    <t>0929112</t>
  </si>
  <si>
    <t>0929113</t>
  </si>
  <si>
    <t>0929121</t>
  </si>
  <si>
    <t>0929122</t>
  </si>
  <si>
    <t>0929123</t>
  </si>
  <si>
    <t>0929124</t>
  </si>
  <si>
    <t>0929125</t>
  </si>
  <si>
    <t>0929126</t>
  </si>
  <si>
    <t>0929127</t>
  </si>
  <si>
    <t>0929131</t>
  </si>
  <si>
    <t>0929132</t>
  </si>
  <si>
    <t>0929133</t>
  </si>
  <si>
    <t>0929134</t>
  </si>
  <si>
    <t>0929135</t>
  </si>
  <si>
    <t>0929141</t>
  </si>
  <si>
    <t>0929142</t>
  </si>
  <si>
    <t>0929143</t>
  </si>
  <si>
    <t>0929151</t>
  </si>
  <si>
    <t>0929152</t>
  </si>
  <si>
    <t>2017 год</t>
  </si>
  <si>
    <t>Второй год планового периода
(2017 год)</t>
  </si>
  <si>
    <t xml:space="preserve">
Отчетный финансовый год
(2013 год)
</t>
  </si>
  <si>
    <t>Текущий финансовый год
(2014 год)</t>
  </si>
  <si>
    <t>Очередной финансовый год
(2015 год)</t>
  </si>
  <si>
    <t>Первый год планового периода
(2016 год)</t>
  </si>
  <si>
    <t>Обеспечение доступа к спортивным объектам</t>
  </si>
  <si>
    <r>
      <rPr>
        <b/>
        <sz val="20"/>
        <rFont val="Times New Roman"/>
        <family val="1"/>
      </rPr>
      <t xml:space="preserve">Наименование услуги и ее содержание: </t>
    </r>
    <r>
      <rPr>
        <sz val="20"/>
        <rFont val="Times New Roman"/>
        <family val="1"/>
      </rPr>
      <t xml:space="preserve">Организация и проведение в соответствии с календарным планом физкультурных и спортивных мероприятий города Игарки </t>
    </r>
  </si>
  <si>
    <r>
      <rPr>
        <b/>
        <sz val="20"/>
        <rFont val="Times New Roman"/>
        <family val="1"/>
      </rPr>
      <t>Показатель объема услуги:</t>
    </r>
    <r>
      <rPr>
        <sz val="20"/>
        <rFont val="Times New Roman"/>
        <family val="1"/>
      </rPr>
      <t xml:space="preserve"> Организация культурно-спортивных, зрелищных мероприятий в течение года (человек)</t>
    </r>
  </si>
  <si>
    <r>
      <rPr>
        <b/>
        <sz val="20"/>
        <rFont val="Times New Roman"/>
        <family val="1"/>
      </rPr>
      <t>Наименование услуги и ее содержание:</t>
    </r>
    <r>
      <rPr>
        <sz val="20"/>
        <rFont val="Times New Roman"/>
        <family val="1"/>
      </rPr>
      <t xml:space="preserve"> Обеспечение доступа к спортивным объектам</t>
    </r>
  </si>
  <si>
    <r>
      <rPr>
        <b/>
        <sz val="20"/>
        <rFont val="Times New Roman"/>
        <family val="1"/>
      </rPr>
      <t>Показатель объема услуги:</t>
    </r>
    <r>
      <rPr>
        <sz val="20"/>
        <rFont val="Times New Roman"/>
        <family val="1"/>
      </rPr>
      <t xml:space="preserve"> Количество посещений гражданами пользующимися физкультурно-оздоровительными услугами</t>
    </r>
  </si>
  <si>
    <t>2014 год</t>
  </si>
  <si>
    <t xml:space="preserve">Муниципальная программа "Развитие спорта и молодежной политики" </t>
  </si>
  <si>
    <t xml:space="preserve"> 2015 год</t>
  </si>
  <si>
    <t xml:space="preserve"> 2016 год</t>
  </si>
  <si>
    <t xml:space="preserve"> 2017 год</t>
  </si>
  <si>
    <t xml:space="preserve">Прогноз сводных муниципальных заданий на оказание муниципальных услуг </t>
  </si>
  <si>
    <t>Значения индикаторов результативности МП за  отчетный период (текущий и предыдущий год)</t>
  </si>
  <si>
    <t>Вручение именных премий главы города выпускникам школы, техникума за высокие показатели в учебе и социальную активность в общественной жизни города</t>
  </si>
  <si>
    <t>Итого финаси-рование на 2017 год</t>
  </si>
  <si>
    <t xml:space="preserve">Приложение 1 к муниципальной программе города Игарки "Развитие спорта и молодежной политики" 
</t>
  </si>
  <si>
    <t xml:space="preserve">Приложение 2 к муниципальной программе города Игарки "Развитие спорта и молодежной политики" </t>
  </si>
  <si>
    <t xml:space="preserve">Приложение 3 к муниципальной программе города Игарки "Развитие спорта и молодежной политики" </t>
  </si>
  <si>
    <t>Муниципальное задание на оказание муниципальных услуг муниципальным учреждением</t>
  </si>
  <si>
    <t>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</si>
  <si>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</si>
  <si>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 xml:space="preserve">Мероприятие 2. Обеспечение доступа к спортивным объектам </t>
  </si>
  <si>
    <t>1.2.</t>
  </si>
  <si>
    <t xml:space="preserve">Мероприятие 1. Организация и проведение в соответствии с календарным планом физкультурных и спортивных мероприятий города </t>
  </si>
  <si>
    <t>Задача 1. Организация и проведение физкультурных и спортивных мероприятий города Игарки, включенных в календарный план</t>
  </si>
  <si>
    <t>Цель. Обеспечение условий для развития на территории города Игарки массовой физической культуры и спорта</t>
  </si>
  <si>
    <t>Отраслевая статистическая отчетность (Форма N 1-ФК "Сведения о физической культуре и спорте", отчет по журналу посещений)</t>
  </si>
  <si>
    <t>посещений</t>
  </si>
  <si>
    <t>Количество посещений гражданами пользующимися физкультурно-оздоровительными услугами учреждения</t>
  </si>
  <si>
    <t>Задача 2. Создание условий для развития массовой физической культуры и спорта</t>
  </si>
  <si>
    <t>Ведомственная отчетность (отчет по Календарному плану о проведенных соревнованиях)</t>
  </si>
  <si>
    <t>ед.</t>
  </si>
  <si>
    <t xml:space="preserve">Количество проведенных массовых спортивных мероприятий </t>
  </si>
  <si>
    <t>Ведомственная отчетность (отчет по протоколам проведенных соревнований)</t>
  </si>
  <si>
    <t>чел.</t>
  </si>
  <si>
    <t xml:space="preserve">Численность спортсменов участников спортивных мероприятий                                                                                                                         </t>
  </si>
  <si>
    <t xml:space="preserve">Мероприятия, влияющие на значение индикатора </t>
  </si>
  <si>
    <t>Очередной финансовый год 
(2015 год)</t>
  </si>
  <si>
    <t>Отчетный финансовый год
(2013 год)</t>
  </si>
  <si>
    <t xml:space="preserve">Цели, задачи, индикаторы   
результативности 
</t>
  </si>
  <si>
    <t xml:space="preserve">Целевые индикаторы результативности </t>
  </si>
  <si>
    <t xml:space="preserve">Приложение 1 к Подпрограмме 1. "Развитие физической культуры и спорта, организация и проведение спортивных мероприятий" муниципальной программы города Игарки "Развитие спорта и молодежной политики" 
</t>
  </si>
  <si>
    <t xml:space="preserve">Приложение 2 к Подпрограмме 1. "Развитие физической культуры и спорта, организация и проведение спортивных мероприятий", реализуемой в рамках муниципальной программы города Игарки "Развитие спорта и молодежной политики" 
</t>
  </si>
  <si>
    <t xml:space="preserve">Приложение 3 к Подпрограмме 1. "Развитие физической культуры и спорта, организация и проведение спортивных мероприятий" муниципальной программы города Игарки "Развитие спорта и молодежной политики" 
</t>
  </si>
  <si>
    <t>Мероприятие 2. Приобретение и изготовление видеоматериала, информационных листовок, плакатов, буклетов, брошюр по направлениям молодежной политики</t>
  </si>
  <si>
    <t>5.2.</t>
  </si>
  <si>
    <t>Мероприятие 1. Приобретене наградной сувенирной продукции по направлениям молодежной политики</t>
  </si>
  <si>
    <t>5.1.</t>
  </si>
  <si>
    <t>Задача 5. Информирование молодежи  потенциальных позитивных возможностях развития и занятости</t>
  </si>
  <si>
    <t>5.</t>
  </si>
  <si>
    <t>Мероприятие 3. Фестиваль творчества и спорта работающей молодежи "Спорт. Культура. Интеллект"</t>
  </si>
  <si>
    <t>4.3.</t>
  </si>
  <si>
    <t>Мероприятие 2. Организация и проведение конкурса социальной рекламы "Креативное мышление"</t>
  </si>
  <si>
    <t>4.2.</t>
  </si>
  <si>
    <t>Мероприятие 1. Организация и проведение круглых столов, спортивных мероприятий и марафонов, турнировмолодежных акций, конкурсов по профилактике различных форм  зависимостей и др. социально опасных проявлений в молодежной среде</t>
  </si>
  <si>
    <t>4.1.</t>
  </si>
  <si>
    <t>Задача 4. Профилактика негативыных явлений в молодежной среде</t>
  </si>
  <si>
    <t>4.</t>
  </si>
  <si>
    <t>Мероприятие 5. Организация и проведение мероприятий, направленных на поддержку института семьи</t>
  </si>
  <si>
    <t>3.5.</t>
  </si>
  <si>
    <t>Мероприятие 4. Организация и проведение мероприятий с подростками различных категорий(СОП, ТЖС) и т.д.</t>
  </si>
  <si>
    <t>3.4.</t>
  </si>
  <si>
    <t>Мероприятие 3. Организация и проведение информационных ярмарок, профориентационного конкурса "Моя профессия- мое будущее"</t>
  </si>
  <si>
    <t>3.3.</t>
  </si>
  <si>
    <t>Мероприятие 2. Организация и проведение информационных ярмарок, профориентационного конкурса "Моя профессия- мое будущее"</t>
  </si>
  <si>
    <t>3.2.</t>
  </si>
  <si>
    <t>Мероприятие 1. Организация и проведение конкурсов профессионального мастрества среди молодых специалистов "Лучший по профессии", в т. ч. выездных</t>
  </si>
  <si>
    <t>3.1.</t>
  </si>
  <si>
    <t>Задача 3: Вовлечение молодежи в социальную практику</t>
  </si>
  <si>
    <t>3.</t>
  </si>
  <si>
    <t>Мероприятие 7. Участие молодежи в летних профильных лагерях  ТИМ "Бирюса"</t>
  </si>
  <si>
    <t>Мероприятие 6. Чествование главой города  талантливой и инициативной молодежи</t>
  </si>
  <si>
    <t>Мероприятие 5. Вручение именных премий главы города выпускникам школы, техникума за высокие показатели в учебе и социальную активность в общественной жизни города</t>
  </si>
  <si>
    <t>Мероприятие 4. Организация и проведение городского фестиваля"Восходящая звезда Заполярья"</t>
  </si>
  <si>
    <t>Мероприятие 3. Организация и проведение открытой молодежной конференции "Молодежь Игарки: вчера, сегодня, завтра"</t>
  </si>
  <si>
    <t>Мероприятие 2. Участие молодежи города в районных, краевых, региональных и Всероссийских конкурсах, фестивалях, акциях, проектах</t>
  </si>
  <si>
    <t>Мероприятие 1. Проведение городских детских и молодежных творчнских фестивалей, праздников, конкурсов, акций, форумов, слетов, проектов и др. мероприятий, направленных на выявление и поддержку талантливой и инициативной молодежи</t>
  </si>
  <si>
    <t>Задача 2.  Содействие в успешной социальной и эффективной реализации молодежи города</t>
  </si>
  <si>
    <t>Мероприятие 3. Организация и проведение мероприятий, направленных на развитие добровольческой деятельности</t>
  </si>
  <si>
    <t>1.3.</t>
  </si>
  <si>
    <t>Мероприятие 2. Организация и проведение военно-спортивных игр:"Зарница", "Енисейский меридиан"</t>
  </si>
  <si>
    <t>Мероприятие 1. Организация и проведение городских, районных, краевых мероприятий, конкурсов и акций, направленных на патриотическое воспитание, толерантность, гражданскую ответственность молодежи (в т. ч. выездных)</t>
  </si>
  <si>
    <t>Увеличение удельного веса молодых граждан, проживающих в городе Игарке, вовлеченных в реализацию социально-экономических проектов города с 22 % в 2012 году до 26,3% в их общей численности к 2017 году. Увеличение численности подростков и молодежи, вовлекаемых в проекты, мероприятия, клубы с 280 чел. в 2012 году до 330 чел. к 2017 году. Количество проведенных фестивалей и конкурсов для молодежи – не менее 34 ежегодно до 2017 года.</t>
  </si>
  <si>
    <t>Задача 1.  Развитие добровольческой деятельности, толерантности, патриотического воспитания в молодежной среде</t>
  </si>
  <si>
    <t>Цель.  Создание благоприятных условий и возможностей для успешной социализации и эффективной самореализации потенциала молодежи в интересах развития города</t>
  </si>
  <si>
    <t>Цели, задачи, основные мероприятия подпрограммы</t>
  </si>
  <si>
    <t>ведомственная отчетность</t>
  </si>
  <si>
    <t>Колличество проведенных фестивалей и конкурсов для молодежи</t>
  </si>
  <si>
    <t>Численность подростков и молодежи, вовлекаемых в проекты, мероприятия, клубы</t>
  </si>
  <si>
    <t>Мероприятия 1.1 - 5.2</t>
  </si>
  <si>
    <t>0,4</t>
  </si>
  <si>
    <t>23,9</t>
  </si>
  <si>
    <t>расчетный показатель</t>
  </si>
  <si>
    <t>Цель. Создание благоприятных условий и возможностей для успешной социализации и эффективной самореализации потенциала молодежи в интересах развития города</t>
  </si>
  <si>
    <t>Подпрограмма 2 "Развитие молодежной политики"</t>
  </si>
  <si>
    <t>Мероприятия, влияющие на значение индикатора (номер п.п.)</t>
  </si>
  <si>
    <t xml:space="preserve">Цели, целевые индикаторы   
результативности 
</t>
  </si>
  <si>
    <t xml:space="preserve">Приложение 1 к Подпрограмме 2.  "Развитие молодежной политики" муниципальной программы города Игарки "Развитие спорта и молодежной политики" 
</t>
  </si>
  <si>
    <t xml:space="preserve">Приложение 2 к Подпрограмме 2.  "Развитие молодежной политики" муниципальной программы города Игарки "Развитие спорта и молодежной политики" 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</si>
</sst>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00"/>
    <numFmt numFmtId="172" formatCode="0.00000"/>
    <numFmt numFmtId="173" formatCode="0.0000"/>
    <numFmt numFmtId="174" formatCode="0.000"/>
    <numFmt numFmtId="175" formatCode="#,##0.0_р_."/>
    <numFmt numFmtId="176" formatCode="#,##0.000_р_."/>
    <numFmt numFmtId="177" formatCode="#,##0.0000_р_."/>
    <numFmt numFmtId="178" formatCode="0.00000000"/>
    <numFmt numFmtId="179" formatCode="0.0000000"/>
    <numFmt numFmtId="180" formatCode="0.0000000000"/>
    <numFmt numFmtId="181" formatCode="0.000000000"/>
    <numFmt numFmtId="182" formatCode="#,##0.000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20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20"/>
      <color indexed="10"/>
      <name val="Times New Roman"/>
      <family val="1"/>
    </font>
    <font>
      <sz val="20"/>
      <color indexed="56"/>
      <name val="Times New Roman"/>
      <family val="1"/>
    </font>
    <font>
      <sz val="20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164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2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64" fontId="4" fillId="32" borderId="0" xfId="0" applyNumberFormat="1" applyFont="1" applyFill="1" applyBorder="1" applyAlignment="1">
      <alignment/>
    </xf>
    <xf numFmtId="164" fontId="2" fillId="32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175" fontId="8" fillId="33" borderId="10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49" fontId="4" fillId="32" borderId="0" xfId="0" applyNumberFormat="1" applyFont="1" applyFill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/>
    </xf>
    <xf numFmtId="170" fontId="8" fillId="32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176" fontId="8" fillId="32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top"/>
    </xf>
    <xf numFmtId="164" fontId="4" fillId="32" borderId="11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164" fontId="4" fillId="32" borderId="16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49" fontId="4" fillId="32" borderId="18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/>
    </xf>
    <xf numFmtId="49" fontId="4" fillId="32" borderId="0" xfId="0" applyNumberFormat="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174" fontId="25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/>
    </xf>
    <xf numFmtId="174" fontId="8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vertical="top" wrapText="1"/>
    </xf>
    <xf numFmtId="164" fontId="4" fillId="32" borderId="10" xfId="0" applyNumberFormat="1" applyFont="1" applyFill="1" applyBorder="1" applyAlignment="1">
      <alignment horizontal="center" vertical="top" wrapText="1"/>
    </xf>
    <xf numFmtId="1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64" fontId="4" fillId="32" borderId="10" xfId="0" applyNumberFormat="1" applyFont="1" applyFill="1" applyBorder="1" applyAlignment="1">
      <alignment horizontal="center" vertical="top"/>
    </xf>
    <xf numFmtId="1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/>
    </xf>
    <xf numFmtId="0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vertical="top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0" fontId="29" fillId="34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left" vertical="top" wrapText="1"/>
    </xf>
    <xf numFmtId="2" fontId="8" fillId="0" borderId="17" xfId="0" applyNumberFormat="1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left" wrapText="1"/>
    </xf>
    <xf numFmtId="0" fontId="30" fillId="32" borderId="0" xfId="0" applyFont="1" applyFill="1" applyAlignment="1">
      <alignment/>
    </xf>
    <xf numFmtId="0" fontId="30" fillId="32" borderId="0" xfId="0" applyFont="1" applyFill="1" applyBorder="1" applyAlignment="1">
      <alignment/>
    </xf>
    <xf numFmtId="0" fontId="31" fillId="32" borderId="0" xfId="0" applyFont="1" applyFill="1" applyAlignment="1">
      <alignment/>
    </xf>
    <xf numFmtId="0" fontId="30" fillId="32" borderId="0" xfId="0" applyFont="1" applyFill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49" fontId="4" fillId="32" borderId="17" xfId="0" applyNumberFormat="1" applyFont="1" applyFill="1" applyBorder="1" applyAlignment="1">
      <alignment horizontal="left" vertical="center" wrapText="1"/>
    </xf>
    <xf numFmtId="49" fontId="4" fillId="32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56876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56876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138207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138207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WordArt 1"/>
        <xdr:cNvSpPr>
          <a:spLocks/>
        </xdr:cNvSpPr>
      </xdr:nvSpPr>
      <xdr:spPr>
        <a:xfrm>
          <a:off x="1333500" y="126301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362075" y="1263015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362075" y="1263015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" name="WordArt 1"/>
        <xdr:cNvSpPr>
          <a:spLocks/>
        </xdr:cNvSpPr>
      </xdr:nvSpPr>
      <xdr:spPr>
        <a:xfrm>
          <a:off x="1333500" y="126301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5" name="WordArt 1"/>
        <xdr:cNvSpPr>
          <a:spLocks/>
        </xdr:cNvSpPr>
      </xdr:nvSpPr>
      <xdr:spPr>
        <a:xfrm>
          <a:off x="1333500" y="126301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WordArt 1"/>
        <xdr:cNvSpPr>
          <a:spLocks/>
        </xdr:cNvSpPr>
      </xdr:nvSpPr>
      <xdr:spPr>
        <a:xfrm>
          <a:off x="1333500" y="126301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" name="WordArt 1"/>
        <xdr:cNvSpPr>
          <a:spLocks/>
        </xdr:cNvSpPr>
      </xdr:nvSpPr>
      <xdr:spPr>
        <a:xfrm>
          <a:off x="1333500" y="1630680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1362075" y="1630680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1362075" y="1630680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0" name="WordArt 1"/>
        <xdr:cNvSpPr>
          <a:spLocks/>
        </xdr:cNvSpPr>
      </xdr:nvSpPr>
      <xdr:spPr>
        <a:xfrm>
          <a:off x="1333500" y="1630680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" name="WordArt 1"/>
        <xdr:cNvSpPr>
          <a:spLocks/>
        </xdr:cNvSpPr>
      </xdr:nvSpPr>
      <xdr:spPr>
        <a:xfrm>
          <a:off x="1333500" y="1630680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" name="WordArt 1"/>
        <xdr:cNvSpPr>
          <a:spLocks/>
        </xdr:cNvSpPr>
      </xdr:nvSpPr>
      <xdr:spPr>
        <a:xfrm>
          <a:off x="1333500" y="1630680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0896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08966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08966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0896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0896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0896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7848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78486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78486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7848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7848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7848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3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4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6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0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1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2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3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4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5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6" name="WordArt 26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7" name="WordArt 27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8" name="WordArt 28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9" name="WordArt 29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0" name="WordArt 30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1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2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3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4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5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6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7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8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9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56876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56876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138207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138207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1333500" y="103822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362075" y="1038225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362075" y="1038225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WordArt 1"/>
        <xdr:cNvSpPr>
          <a:spLocks/>
        </xdr:cNvSpPr>
      </xdr:nvSpPr>
      <xdr:spPr>
        <a:xfrm>
          <a:off x="1333500" y="103822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WordArt 1"/>
        <xdr:cNvSpPr>
          <a:spLocks/>
        </xdr:cNvSpPr>
      </xdr:nvSpPr>
      <xdr:spPr>
        <a:xfrm>
          <a:off x="1333500" y="103822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WordArt 1"/>
        <xdr:cNvSpPr>
          <a:spLocks/>
        </xdr:cNvSpPr>
      </xdr:nvSpPr>
      <xdr:spPr>
        <a:xfrm>
          <a:off x="1333500" y="103822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0" y="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076325" y="0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076325" y="0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1047750" y="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1047750" y="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1047750" y="0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1076325" y="8963025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1076325" y="8963025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3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4" name="WordArt 1"/>
        <xdr:cNvSpPr>
          <a:spLocks/>
        </xdr:cNvSpPr>
      </xdr:nvSpPr>
      <xdr:spPr>
        <a:xfrm flipV="1">
          <a:off x="1076325" y="8963025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1076325" y="8963025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6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7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8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9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0" name="WordArt 1"/>
        <xdr:cNvSpPr>
          <a:spLocks/>
        </xdr:cNvSpPr>
      </xdr:nvSpPr>
      <xdr:spPr>
        <a:xfrm flipV="1">
          <a:off x="1076325" y="8963025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1" name="WordArt 1"/>
        <xdr:cNvSpPr>
          <a:spLocks/>
        </xdr:cNvSpPr>
      </xdr:nvSpPr>
      <xdr:spPr>
        <a:xfrm flipV="1">
          <a:off x="1076325" y="8963025"/>
          <a:ext cx="4029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2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3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4" name="WordArt 1"/>
        <xdr:cNvSpPr>
          <a:spLocks/>
        </xdr:cNvSpPr>
      </xdr:nvSpPr>
      <xdr:spPr>
        <a:xfrm>
          <a:off x="1047750" y="8963025"/>
          <a:ext cx="4057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0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0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0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0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0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0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3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4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6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0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1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2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3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4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5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6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7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8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9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0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50" zoomScaleNormal="50" zoomScaleSheetLayoutView="50" zoomScalePageLayoutView="0" workbookViewId="0" topLeftCell="A1">
      <selection activeCell="H2" sqref="H2"/>
    </sheetView>
  </sheetViews>
  <sheetFormatPr defaultColWidth="14.7109375" defaultRowHeight="39" customHeight="1"/>
  <cols>
    <col min="1" max="1" width="45.28125" style="6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12" width="9.140625" style="1" customWidth="1"/>
    <col min="13" max="13" width="17.421875" style="1" customWidth="1"/>
    <col min="14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20"/>
      <c r="B1" s="81"/>
      <c r="C1" s="81"/>
      <c r="D1" s="81"/>
      <c r="E1" s="81"/>
      <c r="F1" s="81"/>
      <c r="G1" s="18"/>
      <c r="H1" s="81" t="s">
        <v>146</v>
      </c>
      <c r="I1" s="81"/>
      <c r="J1" s="81"/>
      <c r="K1" s="81"/>
      <c r="L1" s="19"/>
    </row>
    <row r="2" spans="1:12" ht="36" customHeight="1">
      <c r="A2" s="20"/>
      <c r="B2" s="81"/>
      <c r="C2" s="81"/>
      <c r="D2" s="81"/>
      <c r="E2" s="81"/>
      <c r="F2" s="81"/>
      <c r="G2" s="17"/>
      <c r="H2" s="17"/>
      <c r="I2" s="17"/>
      <c r="J2" s="17"/>
      <c r="K2" s="17"/>
      <c r="L2" s="19"/>
    </row>
    <row r="3" spans="1:11" ht="48" customHeight="1">
      <c r="A3" s="85" t="s">
        <v>142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66" customHeight="1">
      <c r="A4" s="86" t="s">
        <v>5</v>
      </c>
      <c r="B4" s="87" t="s">
        <v>6</v>
      </c>
      <c r="C4" s="87"/>
      <c r="D4" s="87"/>
      <c r="E4" s="87"/>
      <c r="F4" s="87"/>
      <c r="G4" s="87" t="s">
        <v>7</v>
      </c>
      <c r="H4" s="87"/>
      <c r="I4" s="87"/>
      <c r="J4" s="87"/>
      <c r="K4" s="87"/>
    </row>
    <row r="5" spans="1:11" ht="189.75" customHeight="1">
      <c r="A5" s="86"/>
      <c r="B5" s="16" t="s">
        <v>128</v>
      </c>
      <c r="C5" s="4" t="s">
        <v>129</v>
      </c>
      <c r="D5" s="4" t="s">
        <v>130</v>
      </c>
      <c r="E5" s="4" t="s">
        <v>131</v>
      </c>
      <c r="F5" s="4" t="s">
        <v>127</v>
      </c>
      <c r="G5" s="16" t="s">
        <v>128</v>
      </c>
      <c r="H5" s="4" t="s">
        <v>129</v>
      </c>
      <c r="I5" s="4" t="s">
        <v>130</v>
      </c>
      <c r="J5" s="4" t="s">
        <v>131</v>
      </c>
      <c r="K5" s="4" t="s">
        <v>127</v>
      </c>
    </row>
    <row r="6" spans="1:11" ht="63" customHeight="1">
      <c r="A6" s="82" t="s">
        <v>133</v>
      </c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1" ht="45" customHeight="1">
      <c r="A7" s="82" t="s">
        <v>134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1" ht="196.5" customHeight="1">
      <c r="A8" s="23" t="s">
        <v>39</v>
      </c>
      <c r="B8" s="26">
        <v>1628</v>
      </c>
      <c r="C8" s="26">
        <v>1628</v>
      </c>
      <c r="D8" s="26">
        <v>1628</v>
      </c>
      <c r="E8" s="26">
        <v>1628</v>
      </c>
      <c r="F8" s="26">
        <v>1628</v>
      </c>
      <c r="G8" s="72">
        <v>3754.208</v>
      </c>
      <c r="H8" s="72">
        <v>4216.4</v>
      </c>
      <c r="I8" s="54">
        <v>5806.685</v>
      </c>
      <c r="J8" s="54">
        <v>5806.685</v>
      </c>
      <c r="K8" s="54">
        <v>5806.685</v>
      </c>
    </row>
    <row r="9" spans="1:11" ht="54" customHeight="1">
      <c r="A9" s="82" t="s">
        <v>135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1" ht="43.5" customHeight="1">
      <c r="A10" s="82" t="s">
        <v>136</v>
      </c>
      <c r="B10" s="83"/>
      <c r="C10" s="83"/>
      <c r="D10" s="83"/>
      <c r="E10" s="83"/>
      <c r="F10" s="83"/>
      <c r="G10" s="83"/>
      <c r="H10" s="83"/>
      <c r="I10" s="83"/>
      <c r="J10" s="83"/>
      <c r="K10" s="84"/>
    </row>
    <row r="11" spans="1:11" ht="194.25" customHeight="1">
      <c r="A11" s="23" t="s">
        <v>132</v>
      </c>
      <c r="B11" s="26">
        <v>33850</v>
      </c>
      <c r="C11" s="26">
        <v>34560</v>
      </c>
      <c r="D11" s="26">
        <v>34560</v>
      </c>
      <c r="E11" s="26">
        <v>34560</v>
      </c>
      <c r="F11" s="26">
        <v>34560</v>
      </c>
      <c r="G11" s="72">
        <v>4439.012</v>
      </c>
      <c r="H11" s="72">
        <v>3813.6</v>
      </c>
      <c r="I11" s="54">
        <v>3639.866</v>
      </c>
      <c r="J11" s="54">
        <v>3639.866</v>
      </c>
      <c r="K11" s="54">
        <v>3639.866</v>
      </c>
    </row>
    <row r="12" spans="1:13" ht="84" customHeight="1">
      <c r="A12" s="14"/>
      <c r="B12" s="80"/>
      <c r="C12" s="80"/>
      <c r="D12" s="80"/>
      <c r="E12" s="80"/>
      <c r="F12" s="80"/>
      <c r="G12" s="21"/>
      <c r="H12" s="21"/>
      <c r="I12" s="35"/>
      <c r="J12" s="35"/>
      <c r="K12" s="35"/>
      <c r="M12" s="36"/>
    </row>
    <row r="13" spans="1:6" ht="42.75" customHeight="1">
      <c r="A13" s="10"/>
      <c r="B13" s="12"/>
      <c r="C13" s="11"/>
      <c r="D13" s="12"/>
      <c r="E13" s="12"/>
      <c r="F13" s="12"/>
    </row>
    <row r="14" ht="20.25"/>
    <row r="15" spans="1:22" s="8" customFormat="1" ht="54" customHeight="1">
      <c r="A15" s="7"/>
      <c r="B15" s="13"/>
      <c r="C15" s="13"/>
      <c r="D15" s="13"/>
      <c r="E15" s="13"/>
      <c r="F15" s="13"/>
      <c r="G15" s="9"/>
      <c r="H15" s="9"/>
      <c r="I15" s="9"/>
      <c r="J15" s="9"/>
      <c r="K15" s="18"/>
      <c r="L15" s="17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7:22" ht="15" customHeight="1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ht="96" customHeight="1">
      <c r="A17" s="15"/>
    </row>
    <row r="22" spans="7:11" ht="39" customHeight="1">
      <c r="G22" s="81"/>
      <c r="H22" s="81"/>
      <c r="I22" s="81"/>
      <c r="J22" s="81"/>
      <c r="K22" s="81"/>
    </row>
    <row r="23" spans="7:11" ht="159" customHeight="1">
      <c r="G23" s="81"/>
      <c r="H23" s="81"/>
      <c r="I23" s="81"/>
      <c r="J23" s="81"/>
      <c r="K23" s="81"/>
    </row>
  </sheetData>
  <sheetProtection/>
  <mergeCells count="12">
    <mergeCell ref="B1:F2"/>
    <mergeCell ref="A3:K3"/>
    <mergeCell ref="A4:A5"/>
    <mergeCell ref="B4:F4"/>
    <mergeCell ref="G4:K4"/>
    <mergeCell ref="H1:K1"/>
    <mergeCell ref="B12:F12"/>
    <mergeCell ref="G22:K23"/>
    <mergeCell ref="A6:K6"/>
    <mergeCell ref="A7:K7"/>
    <mergeCell ref="A9:K9"/>
    <mergeCell ref="A10:K10"/>
  </mergeCells>
  <printOptions/>
  <pageMargins left="0.23" right="0.33" top="0.71" bottom="0.68" header="0.23" footer="0.29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50" zoomScaleNormal="50" zoomScaleSheetLayoutView="50" zoomScalePageLayoutView="0" workbookViewId="0" topLeftCell="A1">
      <selection activeCell="S2" sqref="S2"/>
    </sheetView>
  </sheetViews>
  <sheetFormatPr defaultColWidth="14.7109375" defaultRowHeight="39" customHeight="1"/>
  <cols>
    <col min="1" max="1" width="12.421875" style="22" customWidth="1"/>
    <col min="2" max="2" width="56.421875" style="20" customWidth="1"/>
    <col min="3" max="3" width="34.140625" style="20" customWidth="1"/>
    <col min="4" max="4" width="10.7109375" style="20" customWidth="1"/>
    <col min="5" max="5" width="11.8515625" style="20" customWidth="1"/>
    <col min="6" max="6" width="12.7109375" style="20" customWidth="1"/>
    <col min="7" max="7" width="11.28125" style="20" customWidth="1"/>
    <col min="8" max="8" width="29.28125" style="20" customWidth="1"/>
    <col min="9" max="9" width="17.57421875" style="22" customWidth="1"/>
    <col min="10" max="10" width="18.28125" style="22" customWidth="1"/>
    <col min="11" max="11" width="21.7109375" style="22" customWidth="1"/>
    <col min="12" max="12" width="17.28125" style="22" customWidth="1"/>
    <col min="13" max="13" width="22.8515625" style="22" customWidth="1"/>
    <col min="14" max="14" width="17.421875" style="21" customWidth="1"/>
    <col min="15" max="15" width="18.00390625" style="21" customWidth="1"/>
    <col min="16" max="16" width="22.28125" style="21" customWidth="1"/>
    <col min="17" max="17" width="17.140625" style="21" customWidth="1"/>
    <col min="18" max="18" width="21.140625" style="21" customWidth="1"/>
    <col min="19" max="19" width="16.00390625" style="21" customWidth="1"/>
    <col min="20" max="20" width="17.7109375" style="21" customWidth="1"/>
    <col min="21" max="21" width="20.8515625" style="21" customWidth="1"/>
    <col min="22" max="22" width="17.421875" style="21" customWidth="1"/>
    <col min="23" max="23" width="22.28125" style="21" customWidth="1"/>
    <col min="24" max="24" width="57.7109375" style="21" customWidth="1"/>
    <col min="25" max="250" width="9.140625" style="22" customWidth="1"/>
    <col min="251" max="251" width="7.7109375" style="22" customWidth="1"/>
    <col min="252" max="252" width="21.57421875" style="22" customWidth="1"/>
    <col min="253" max="253" width="72.57421875" style="22" customWidth="1"/>
    <col min="254" max="16384" width="14.7109375" style="22" customWidth="1"/>
  </cols>
  <sheetData>
    <row r="1" spans="9:24" ht="129.75" customHeight="1">
      <c r="I1" s="81"/>
      <c r="J1" s="81"/>
      <c r="K1" s="81"/>
      <c r="L1" s="81"/>
      <c r="M1" s="81"/>
      <c r="N1" s="81"/>
      <c r="P1" s="17"/>
      <c r="Q1" s="17"/>
      <c r="R1" s="17"/>
      <c r="S1" s="81" t="s">
        <v>147</v>
      </c>
      <c r="T1" s="81"/>
      <c r="U1" s="81"/>
      <c r="V1" s="81"/>
      <c r="W1" s="81"/>
      <c r="X1" s="81"/>
    </row>
    <row r="2" spans="9:14" ht="34.5" customHeight="1">
      <c r="I2" s="81"/>
      <c r="J2" s="81"/>
      <c r="K2" s="81"/>
      <c r="L2" s="81"/>
      <c r="M2" s="81"/>
      <c r="N2" s="81"/>
    </row>
    <row r="3" spans="1:23" ht="48" customHeight="1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4" ht="27" customHeight="1">
      <c r="A4" s="94" t="s">
        <v>17</v>
      </c>
      <c r="B4" s="94" t="s">
        <v>21</v>
      </c>
      <c r="C4" s="94" t="s">
        <v>29</v>
      </c>
      <c r="D4" s="104" t="s">
        <v>25</v>
      </c>
      <c r="E4" s="105"/>
      <c r="F4" s="105"/>
      <c r="G4" s="106"/>
      <c r="H4" s="94" t="s">
        <v>12</v>
      </c>
      <c r="I4" s="87" t="s">
        <v>13</v>
      </c>
      <c r="J4" s="87"/>
      <c r="K4" s="87"/>
      <c r="L4" s="87"/>
      <c r="M4" s="87"/>
      <c r="N4" s="87" t="s">
        <v>14</v>
      </c>
      <c r="O4" s="87"/>
      <c r="P4" s="87"/>
      <c r="Q4" s="87"/>
      <c r="R4" s="87"/>
      <c r="S4" s="87" t="s">
        <v>126</v>
      </c>
      <c r="T4" s="87"/>
      <c r="U4" s="87"/>
      <c r="V4" s="87"/>
      <c r="W4" s="87"/>
      <c r="X4" s="94" t="s">
        <v>22</v>
      </c>
    </row>
    <row r="5" spans="1:24" ht="55.5" customHeight="1">
      <c r="A5" s="95"/>
      <c r="B5" s="95"/>
      <c r="C5" s="95"/>
      <c r="D5" s="107"/>
      <c r="E5" s="108"/>
      <c r="F5" s="108"/>
      <c r="G5" s="109"/>
      <c r="H5" s="95"/>
      <c r="I5" s="97" t="s">
        <v>24</v>
      </c>
      <c r="J5" s="98"/>
      <c r="K5" s="98"/>
      <c r="L5" s="98"/>
      <c r="M5" s="99"/>
      <c r="N5" s="97" t="s">
        <v>24</v>
      </c>
      <c r="O5" s="98"/>
      <c r="P5" s="98"/>
      <c r="Q5" s="98"/>
      <c r="R5" s="99"/>
      <c r="S5" s="97" t="s">
        <v>24</v>
      </c>
      <c r="T5" s="98"/>
      <c r="U5" s="98"/>
      <c r="V5" s="98"/>
      <c r="W5" s="99"/>
      <c r="X5" s="95"/>
    </row>
    <row r="6" spans="1:24" ht="107.25" customHeight="1">
      <c r="A6" s="95"/>
      <c r="B6" s="95"/>
      <c r="C6" s="95"/>
      <c r="D6" s="110"/>
      <c r="E6" s="111"/>
      <c r="F6" s="111"/>
      <c r="G6" s="112"/>
      <c r="H6" s="96"/>
      <c r="I6" s="94" t="s">
        <v>9</v>
      </c>
      <c r="J6" s="94" t="s">
        <v>10</v>
      </c>
      <c r="K6" s="94" t="s">
        <v>8</v>
      </c>
      <c r="L6" s="94" t="s">
        <v>11</v>
      </c>
      <c r="M6" s="4" t="s">
        <v>15</v>
      </c>
      <c r="N6" s="94" t="s">
        <v>9</v>
      </c>
      <c r="O6" s="94" t="s">
        <v>10</v>
      </c>
      <c r="P6" s="94" t="s">
        <v>8</v>
      </c>
      <c r="Q6" s="94" t="s">
        <v>11</v>
      </c>
      <c r="R6" s="4" t="s">
        <v>16</v>
      </c>
      <c r="S6" s="94" t="s">
        <v>9</v>
      </c>
      <c r="T6" s="94" t="s">
        <v>10</v>
      </c>
      <c r="U6" s="94" t="s">
        <v>8</v>
      </c>
      <c r="V6" s="94" t="s">
        <v>11</v>
      </c>
      <c r="W6" s="4" t="s">
        <v>145</v>
      </c>
      <c r="X6" s="95"/>
    </row>
    <row r="7" spans="1:24" ht="30.75" customHeight="1">
      <c r="A7" s="96"/>
      <c r="B7" s="96"/>
      <c r="C7" s="96"/>
      <c r="D7" s="27" t="s">
        <v>23</v>
      </c>
      <c r="E7" s="27" t="s">
        <v>26</v>
      </c>
      <c r="F7" s="27" t="s">
        <v>27</v>
      </c>
      <c r="G7" s="27" t="s">
        <v>28</v>
      </c>
      <c r="H7" s="24" t="s">
        <v>33</v>
      </c>
      <c r="I7" s="96"/>
      <c r="J7" s="96"/>
      <c r="K7" s="96"/>
      <c r="L7" s="96"/>
      <c r="M7" s="4" t="s">
        <v>32</v>
      </c>
      <c r="N7" s="96"/>
      <c r="O7" s="96"/>
      <c r="P7" s="96"/>
      <c r="Q7" s="96"/>
      <c r="R7" s="4" t="s">
        <v>30</v>
      </c>
      <c r="S7" s="96"/>
      <c r="T7" s="96"/>
      <c r="U7" s="96"/>
      <c r="V7" s="96"/>
      <c r="W7" s="4" t="s">
        <v>31</v>
      </c>
      <c r="X7" s="96"/>
    </row>
    <row r="8" spans="1:24" ht="26.25" customHeight="1">
      <c r="A8" s="5">
        <v>1</v>
      </c>
      <c r="B8" s="4">
        <v>2</v>
      </c>
      <c r="C8" s="25">
        <v>3</v>
      </c>
      <c r="D8" s="4">
        <v>4</v>
      </c>
      <c r="E8" s="4">
        <v>5</v>
      </c>
      <c r="F8" s="4">
        <v>6</v>
      </c>
      <c r="G8" s="4">
        <v>7</v>
      </c>
      <c r="H8" s="24">
        <v>8</v>
      </c>
      <c r="I8" s="16">
        <v>9</v>
      </c>
      <c r="J8" s="4">
        <v>10</v>
      </c>
      <c r="K8" s="4">
        <v>11</v>
      </c>
      <c r="L8" s="4">
        <v>12</v>
      </c>
      <c r="M8" s="4">
        <v>13</v>
      </c>
      <c r="N8" s="16">
        <v>14</v>
      </c>
      <c r="O8" s="4">
        <v>15</v>
      </c>
      <c r="P8" s="4">
        <v>16</v>
      </c>
      <c r="Q8" s="4">
        <v>17</v>
      </c>
      <c r="R8" s="4">
        <v>18</v>
      </c>
      <c r="S8" s="16">
        <v>19</v>
      </c>
      <c r="T8" s="4">
        <v>20</v>
      </c>
      <c r="U8" s="4">
        <v>21</v>
      </c>
      <c r="V8" s="4">
        <v>22</v>
      </c>
      <c r="W8" s="4">
        <v>23</v>
      </c>
      <c r="X8" s="5">
        <v>24</v>
      </c>
    </row>
    <row r="9" spans="1:24" ht="87.75" customHeight="1">
      <c r="A9" s="40"/>
      <c r="B9" s="41" t="s">
        <v>138</v>
      </c>
      <c r="C9" s="41" t="s">
        <v>48</v>
      </c>
      <c r="D9" s="41"/>
      <c r="E9" s="41"/>
      <c r="F9" s="41"/>
      <c r="G9" s="41"/>
      <c r="H9" s="71">
        <f>M9+R9+W9</f>
        <v>33156.04299999999</v>
      </c>
      <c r="I9" s="71">
        <f>I12+I16</f>
        <v>0</v>
      </c>
      <c r="J9" s="71">
        <f>J12+J16</f>
        <v>0</v>
      </c>
      <c r="K9" s="71">
        <f>K12+K16</f>
        <v>11126.041</v>
      </c>
      <c r="L9" s="71">
        <f>L12+L16</f>
        <v>202.3</v>
      </c>
      <c r="M9" s="71">
        <f>SUM(I9:L9)</f>
        <v>11328.340999999999</v>
      </c>
      <c r="N9" s="71">
        <f>N12+N16</f>
        <v>0</v>
      </c>
      <c r="O9" s="71">
        <f>O12+O16</f>
        <v>0</v>
      </c>
      <c r="P9" s="71">
        <f>P12+P16</f>
        <v>10711.551</v>
      </c>
      <c r="Q9" s="71">
        <f>Q12+Q16</f>
        <v>202.3</v>
      </c>
      <c r="R9" s="71">
        <f>SUM(N9:Q9)</f>
        <v>10913.850999999999</v>
      </c>
      <c r="S9" s="71">
        <f>S12+S16</f>
        <v>0</v>
      </c>
      <c r="T9" s="71">
        <f>T12+T16</f>
        <v>0</v>
      </c>
      <c r="U9" s="71">
        <f>U12+U16</f>
        <v>10711.551</v>
      </c>
      <c r="V9" s="71">
        <f>V12+V16</f>
        <v>202.3</v>
      </c>
      <c r="W9" s="71">
        <f>SUM(S9:V9)</f>
        <v>10913.850999999999</v>
      </c>
      <c r="X9" s="43"/>
    </row>
    <row r="10" spans="1:24" ht="27.75" customHeight="1">
      <c r="A10" s="47"/>
      <c r="B10" s="88" t="s">
        <v>61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</row>
    <row r="11" spans="1:24" ht="27.75" customHeight="1">
      <c r="A11" s="47"/>
      <c r="B11" s="88" t="s">
        <v>60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</row>
    <row r="12" spans="1:24" ht="112.5" customHeight="1">
      <c r="A12" s="59" t="s">
        <v>18</v>
      </c>
      <c r="B12" s="50" t="s">
        <v>38</v>
      </c>
      <c r="C12" s="60" t="s">
        <v>35</v>
      </c>
      <c r="D12" s="61" t="s">
        <v>102</v>
      </c>
      <c r="E12" s="61">
        <v>1101</v>
      </c>
      <c r="F12" s="55"/>
      <c r="G12" s="55"/>
      <c r="H12" s="73">
        <f>M12+R12+W12</f>
        <v>28946.552999999996</v>
      </c>
      <c r="I12" s="57">
        <f>I13+I14</f>
        <v>0</v>
      </c>
      <c r="J12" s="57">
        <f>J13+J14</f>
        <v>0</v>
      </c>
      <c r="K12" s="69">
        <f>K13+K14</f>
        <v>9446.551</v>
      </c>
      <c r="L12" s="57">
        <f>L13+L14</f>
        <v>202.3</v>
      </c>
      <c r="M12" s="69">
        <f>SUM(I12:L12)</f>
        <v>9648.850999999999</v>
      </c>
      <c r="N12" s="57">
        <f>N13+N14</f>
        <v>0</v>
      </c>
      <c r="O12" s="57">
        <f>O13+O14</f>
        <v>0</v>
      </c>
      <c r="P12" s="69">
        <f>P13+P14</f>
        <v>9446.551</v>
      </c>
      <c r="Q12" s="57">
        <f>Q13+Q14</f>
        <v>202.3</v>
      </c>
      <c r="R12" s="57">
        <f>SUM(N12:Q12)</f>
        <v>9648.850999999999</v>
      </c>
      <c r="S12" s="57">
        <f>S13+S14</f>
        <v>0</v>
      </c>
      <c r="T12" s="57">
        <f>T13+T14</f>
        <v>0</v>
      </c>
      <c r="U12" s="69">
        <f>U13+U14</f>
        <v>9446.551</v>
      </c>
      <c r="V12" s="57">
        <f>V13+V14</f>
        <v>202.3</v>
      </c>
      <c r="W12" s="69">
        <f>SUM(S12:V12)</f>
        <v>9648.850999999999</v>
      </c>
      <c r="X12" s="55"/>
    </row>
    <row r="13" spans="1:24" ht="137.25" customHeight="1">
      <c r="A13" s="29" t="s">
        <v>19</v>
      </c>
      <c r="B13" s="30" t="s">
        <v>39</v>
      </c>
      <c r="C13" s="28"/>
      <c r="D13" s="56" t="s">
        <v>102</v>
      </c>
      <c r="E13" s="56">
        <v>1101</v>
      </c>
      <c r="F13" s="56" t="s">
        <v>100</v>
      </c>
      <c r="G13" s="56" t="s">
        <v>101</v>
      </c>
      <c r="H13" s="74">
        <f>M13+R13+W13</f>
        <v>17627.055</v>
      </c>
      <c r="I13" s="58"/>
      <c r="J13" s="58"/>
      <c r="K13" s="70">
        <v>5806.685</v>
      </c>
      <c r="L13" s="65">
        <v>69</v>
      </c>
      <c r="M13" s="58">
        <f>SUM(I13:L13)</f>
        <v>5875.685</v>
      </c>
      <c r="N13" s="58"/>
      <c r="O13" s="58"/>
      <c r="P13" s="70">
        <v>5806.685</v>
      </c>
      <c r="Q13" s="65">
        <v>69</v>
      </c>
      <c r="R13" s="58">
        <f>SUM(N13:Q13)</f>
        <v>5875.685</v>
      </c>
      <c r="S13" s="58"/>
      <c r="T13" s="58"/>
      <c r="U13" s="70">
        <v>5806.685</v>
      </c>
      <c r="V13" s="65">
        <v>69</v>
      </c>
      <c r="W13" s="58">
        <f>SUM(S13:V13)</f>
        <v>5875.685</v>
      </c>
      <c r="X13" s="45" t="s">
        <v>58</v>
      </c>
    </row>
    <row r="14" spans="1:24" ht="142.5" customHeight="1">
      <c r="A14" s="29" t="s">
        <v>3</v>
      </c>
      <c r="B14" s="30" t="s">
        <v>36</v>
      </c>
      <c r="C14" s="28"/>
      <c r="D14" s="56" t="s">
        <v>102</v>
      </c>
      <c r="E14" s="56">
        <v>1101</v>
      </c>
      <c r="F14" s="56" t="s">
        <v>103</v>
      </c>
      <c r="G14" s="56" t="s">
        <v>101</v>
      </c>
      <c r="H14" s="74">
        <f>M14+R14+W14</f>
        <v>11319.498</v>
      </c>
      <c r="I14" s="58"/>
      <c r="J14" s="58"/>
      <c r="K14" s="70">
        <v>3639.866</v>
      </c>
      <c r="L14" s="65">
        <v>133.3</v>
      </c>
      <c r="M14" s="58">
        <f>SUM(I14:L14)</f>
        <v>3773.166</v>
      </c>
      <c r="N14" s="58"/>
      <c r="O14" s="58"/>
      <c r="P14" s="70">
        <v>3639.866</v>
      </c>
      <c r="Q14" s="65">
        <v>133.3</v>
      </c>
      <c r="R14" s="58">
        <f>SUM(N14:Q14)</f>
        <v>3773.166</v>
      </c>
      <c r="S14" s="58"/>
      <c r="T14" s="58"/>
      <c r="U14" s="70">
        <v>3639.866</v>
      </c>
      <c r="V14" s="65">
        <v>133.3</v>
      </c>
      <c r="W14" s="58">
        <f>SUM(S14:V14)</f>
        <v>3773.166</v>
      </c>
      <c r="X14" s="45" t="s">
        <v>37</v>
      </c>
    </row>
    <row r="15" spans="1:24" ht="38.25" customHeight="1">
      <c r="A15" s="49"/>
      <c r="B15" s="91" t="s">
        <v>62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3"/>
    </row>
    <row r="16" spans="1:24" ht="59.25" customHeight="1">
      <c r="A16" s="59" t="s">
        <v>20</v>
      </c>
      <c r="B16" s="50" t="s">
        <v>40</v>
      </c>
      <c r="C16" s="62" t="s">
        <v>41</v>
      </c>
      <c r="D16" s="61" t="s">
        <v>102</v>
      </c>
      <c r="E16" s="61" t="s">
        <v>104</v>
      </c>
      <c r="F16" s="55"/>
      <c r="G16" s="55"/>
      <c r="H16" s="63">
        <f>M16+R16+W16</f>
        <v>4209.49</v>
      </c>
      <c r="I16" s="63">
        <f>SUM(I17:I36)</f>
        <v>0</v>
      </c>
      <c r="J16" s="63">
        <f>SUM(J17:J36)</f>
        <v>0</v>
      </c>
      <c r="K16" s="63">
        <f>SUM(K17:K36)</f>
        <v>1679.49</v>
      </c>
      <c r="L16" s="63">
        <f>SUM(L17:L36)</f>
        <v>0</v>
      </c>
      <c r="M16" s="64">
        <f aca="true" t="shared" si="0" ref="M16:M36">SUM(I16:L16)</f>
        <v>1679.49</v>
      </c>
      <c r="N16" s="63">
        <f>SUM(N17:N36)</f>
        <v>0</v>
      </c>
      <c r="O16" s="63">
        <f>SUM(O17:O36)</f>
        <v>0</v>
      </c>
      <c r="P16" s="63">
        <f>SUM(P17:P36)</f>
        <v>1265</v>
      </c>
      <c r="Q16" s="63">
        <f>SUM(Q17:Q36)</f>
        <v>0</v>
      </c>
      <c r="R16" s="64">
        <f aca="true" t="shared" si="1" ref="R16:R36">SUM(N16:Q16)</f>
        <v>1265</v>
      </c>
      <c r="S16" s="63">
        <f>SUM(S17:S36)</f>
        <v>0</v>
      </c>
      <c r="T16" s="63">
        <f>SUM(T17:T36)</f>
        <v>0</v>
      </c>
      <c r="U16" s="63">
        <f>SUM(U17:U36)</f>
        <v>1265</v>
      </c>
      <c r="V16" s="63">
        <f>SUM(V17:V36)</f>
        <v>0</v>
      </c>
      <c r="W16" s="64">
        <f aca="true" t="shared" si="2" ref="W16:W36">SUM(S16:V16)</f>
        <v>1265</v>
      </c>
      <c r="X16" s="50"/>
    </row>
    <row r="17" spans="1:24" ht="192" customHeight="1">
      <c r="A17" s="29" t="s">
        <v>3</v>
      </c>
      <c r="B17" s="48" t="s">
        <v>63</v>
      </c>
      <c r="C17" s="30"/>
      <c r="D17" s="56" t="s">
        <v>102</v>
      </c>
      <c r="E17" s="56" t="s">
        <v>104</v>
      </c>
      <c r="F17" s="56" t="s">
        <v>105</v>
      </c>
      <c r="G17" s="56" t="s">
        <v>106</v>
      </c>
      <c r="H17" s="65">
        <f aca="true" t="shared" si="3" ref="H17:H36">M17+R17+W17</f>
        <v>688.6899999999999</v>
      </c>
      <c r="I17" s="65"/>
      <c r="J17" s="65"/>
      <c r="K17" s="65">
        <v>505.89</v>
      </c>
      <c r="L17" s="65"/>
      <c r="M17" s="65">
        <f t="shared" si="0"/>
        <v>505.89</v>
      </c>
      <c r="N17" s="65"/>
      <c r="O17" s="65"/>
      <c r="P17" s="65">
        <v>91.4</v>
      </c>
      <c r="Q17" s="65"/>
      <c r="R17" s="65">
        <f t="shared" si="1"/>
        <v>91.4</v>
      </c>
      <c r="S17" s="65"/>
      <c r="T17" s="65"/>
      <c r="U17" s="65">
        <v>91.4</v>
      </c>
      <c r="V17" s="65"/>
      <c r="W17" s="65">
        <f t="shared" si="2"/>
        <v>91.4</v>
      </c>
      <c r="X17" s="100" t="s">
        <v>59</v>
      </c>
    </row>
    <row r="18" spans="1:24" ht="94.5" customHeight="1">
      <c r="A18" s="37" t="s">
        <v>42</v>
      </c>
      <c r="B18" s="48" t="s">
        <v>64</v>
      </c>
      <c r="C18" s="30"/>
      <c r="D18" s="56" t="s">
        <v>102</v>
      </c>
      <c r="E18" s="56" t="s">
        <v>104</v>
      </c>
      <c r="F18" s="56" t="s">
        <v>107</v>
      </c>
      <c r="G18" s="56" t="s">
        <v>106</v>
      </c>
      <c r="H18" s="65">
        <f t="shared" si="3"/>
        <v>135</v>
      </c>
      <c r="I18" s="65"/>
      <c r="J18" s="65"/>
      <c r="K18" s="65">
        <v>45</v>
      </c>
      <c r="L18" s="65"/>
      <c r="M18" s="65">
        <f t="shared" si="0"/>
        <v>45</v>
      </c>
      <c r="N18" s="65"/>
      <c r="O18" s="65"/>
      <c r="P18" s="65">
        <v>45</v>
      </c>
      <c r="Q18" s="65"/>
      <c r="R18" s="65">
        <f t="shared" si="1"/>
        <v>45</v>
      </c>
      <c r="S18" s="65"/>
      <c r="T18" s="65"/>
      <c r="U18" s="65">
        <v>45</v>
      </c>
      <c r="V18" s="65"/>
      <c r="W18" s="65">
        <f t="shared" si="2"/>
        <v>45</v>
      </c>
      <c r="X18" s="101"/>
    </row>
    <row r="19" spans="1:24" ht="117" customHeight="1">
      <c r="A19" s="29" t="s">
        <v>43</v>
      </c>
      <c r="B19" s="48" t="s">
        <v>65</v>
      </c>
      <c r="C19" s="30"/>
      <c r="D19" s="56" t="s">
        <v>102</v>
      </c>
      <c r="E19" s="56" t="s">
        <v>104</v>
      </c>
      <c r="F19" s="56" t="s">
        <v>108</v>
      </c>
      <c r="G19" s="56" t="s">
        <v>106</v>
      </c>
      <c r="H19" s="65">
        <f t="shared" si="3"/>
        <v>150</v>
      </c>
      <c r="I19" s="65"/>
      <c r="J19" s="65"/>
      <c r="K19" s="65">
        <v>50</v>
      </c>
      <c r="L19" s="65"/>
      <c r="M19" s="65">
        <f t="shared" si="0"/>
        <v>50</v>
      </c>
      <c r="N19" s="66"/>
      <c r="O19" s="66"/>
      <c r="P19" s="65">
        <v>50</v>
      </c>
      <c r="Q19" s="66"/>
      <c r="R19" s="65">
        <f t="shared" si="1"/>
        <v>50</v>
      </c>
      <c r="S19" s="66"/>
      <c r="T19" s="66"/>
      <c r="U19" s="65">
        <v>50</v>
      </c>
      <c r="V19" s="66"/>
      <c r="W19" s="65">
        <f t="shared" si="2"/>
        <v>50</v>
      </c>
      <c r="X19" s="102"/>
    </row>
    <row r="20" spans="1:24" ht="252.75" customHeight="1">
      <c r="A20" s="29" t="s">
        <v>44</v>
      </c>
      <c r="B20" s="31" t="s">
        <v>66</v>
      </c>
      <c r="C20" s="30"/>
      <c r="D20" s="56" t="s">
        <v>102</v>
      </c>
      <c r="E20" s="56" t="s">
        <v>104</v>
      </c>
      <c r="F20" s="56" t="s">
        <v>109</v>
      </c>
      <c r="G20" s="56" t="s">
        <v>106</v>
      </c>
      <c r="H20" s="65">
        <f t="shared" si="3"/>
        <v>465</v>
      </c>
      <c r="I20" s="65"/>
      <c r="J20" s="65"/>
      <c r="K20" s="65">
        <v>155</v>
      </c>
      <c r="L20" s="65"/>
      <c r="M20" s="65">
        <f t="shared" si="0"/>
        <v>155</v>
      </c>
      <c r="N20" s="66"/>
      <c r="O20" s="66"/>
      <c r="P20" s="65">
        <v>155</v>
      </c>
      <c r="Q20" s="66"/>
      <c r="R20" s="65">
        <f t="shared" si="1"/>
        <v>155</v>
      </c>
      <c r="S20" s="66"/>
      <c r="T20" s="66"/>
      <c r="U20" s="65">
        <v>155</v>
      </c>
      <c r="V20" s="66"/>
      <c r="W20" s="65">
        <f t="shared" si="2"/>
        <v>155</v>
      </c>
      <c r="X20" s="100" t="s">
        <v>57</v>
      </c>
    </row>
    <row r="21" spans="1:24" ht="131.25">
      <c r="A21" s="37" t="s">
        <v>45</v>
      </c>
      <c r="B21" s="51" t="s">
        <v>67</v>
      </c>
      <c r="C21" s="30"/>
      <c r="D21" s="56" t="s">
        <v>102</v>
      </c>
      <c r="E21" s="56" t="s">
        <v>104</v>
      </c>
      <c r="F21" s="56" t="s">
        <v>110</v>
      </c>
      <c r="G21" s="56" t="s">
        <v>106</v>
      </c>
      <c r="H21" s="65">
        <f t="shared" si="3"/>
        <v>1370.4</v>
      </c>
      <c r="I21" s="65"/>
      <c r="J21" s="65"/>
      <c r="K21" s="65">
        <v>456.8</v>
      </c>
      <c r="L21" s="65"/>
      <c r="M21" s="65">
        <f t="shared" si="0"/>
        <v>456.8</v>
      </c>
      <c r="N21" s="66"/>
      <c r="O21" s="66"/>
      <c r="P21" s="65">
        <v>456.8</v>
      </c>
      <c r="Q21" s="66"/>
      <c r="R21" s="65">
        <f t="shared" si="1"/>
        <v>456.8</v>
      </c>
      <c r="S21" s="66"/>
      <c r="T21" s="66"/>
      <c r="U21" s="65">
        <v>456.8</v>
      </c>
      <c r="V21" s="66"/>
      <c r="W21" s="65">
        <f t="shared" si="2"/>
        <v>456.8</v>
      </c>
      <c r="X21" s="101"/>
    </row>
    <row r="22" spans="1:24" ht="105">
      <c r="A22" s="37" t="s">
        <v>46</v>
      </c>
      <c r="B22" s="31" t="s">
        <v>68</v>
      </c>
      <c r="C22" s="30"/>
      <c r="D22" s="56" t="s">
        <v>102</v>
      </c>
      <c r="E22" s="56" t="s">
        <v>104</v>
      </c>
      <c r="F22" s="56" t="s">
        <v>111</v>
      </c>
      <c r="G22" s="56" t="s">
        <v>106</v>
      </c>
      <c r="H22" s="65">
        <f t="shared" si="3"/>
        <v>25.5</v>
      </c>
      <c r="I22" s="65"/>
      <c r="J22" s="65"/>
      <c r="K22" s="65">
        <v>8.5</v>
      </c>
      <c r="L22" s="65"/>
      <c r="M22" s="65">
        <f t="shared" si="0"/>
        <v>8.5</v>
      </c>
      <c r="N22" s="66"/>
      <c r="O22" s="66"/>
      <c r="P22" s="65">
        <v>8.5</v>
      </c>
      <c r="Q22" s="66"/>
      <c r="R22" s="65">
        <f t="shared" si="1"/>
        <v>8.5</v>
      </c>
      <c r="S22" s="66"/>
      <c r="T22" s="66"/>
      <c r="U22" s="65">
        <v>8.5</v>
      </c>
      <c r="V22" s="66"/>
      <c r="W22" s="65">
        <f t="shared" si="2"/>
        <v>8.5</v>
      </c>
      <c r="X22" s="101"/>
    </row>
    <row r="23" spans="1:24" ht="105">
      <c r="A23" s="37" t="s">
        <v>47</v>
      </c>
      <c r="B23" s="31" t="s">
        <v>69</v>
      </c>
      <c r="C23" s="30"/>
      <c r="D23" s="56" t="s">
        <v>102</v>
      </c>
      <c r="E23" s="56" t="s">
        <v>104</v>
      </c>
      <c r="F23" s="56" t="s">
        <v>112</v>
      </c>
      <c r="G23" s="56" t="s">
        <v>106</v>
      </c>
      <c r="H23" s="65">
        <f t="shared" si="3"/>
        <v>90</v>
      </c>
      <c r="I23" s="65"/>
      <c r="J23" s="65"/>
      <c r="K23" s="65">
        <v>30</v>
      </c>
      <c r="L23" s="65"/>
      <c r="M23" s="65">
        <f t="shared" si="0"/>
        <v>30</v>
      </c>
      <c r="N23" s="66"/>
      <c r="O23" s="66"/>
      <c r="P23" s="65">
        <v>30</v>
      </c>
      <c r="Q23" s="66"/>
      <c r="R23" s="65">
        <f t="shared" si="1"/>
        <v>30</v>
      </c>
      <c r="S23" s="66"/>
      <c r="T23" s="66"/>
      <c r="U23" s="65">
        <v>30</v>
      </c>
      <c r="V23" s="66"/>
      <c r="W23" s="65">
        <f t="shared" si="2"/>
        <v>30</v>
      </c>
      <c r="X23" s="101"/>
    </row>
    <row r="24" spans="1:24" ht="157.5">
      <c r="A24" s="37" t="s">
        <v>80</v>
      </c>
      <c r="B24" s="31" t="s">
        <v>144</v>
      </c>
      <c r="C24" s="30"/>
      <c r="D24" s="56" t="s">
        <v>102</v>
      </c>
      <c r="E24" s="56" t="s">
        <v>104</v>
      </c>
      <c r="F24" s="56" t="s">
        <v>113</v>
      </c>
      <c r="G24" s="56" t="s">
        <v>106</v>
      </c>
      <c r="H24" s="65">
        <f t="shared" si="3"/>
        <v>108</v>
      </c>
      <c r="I24" s="65"/>
      <c r="J24" s="65"/>
      <c r="K24" s="65">
        <v>36</v>
      </c>
      <c r="L24" s="65"/>
      <c r="M24" s="65">
        <f t="shared" si="0"/>
        <v>36</v>
      </c>
      <c r="N24" s="66"/>
      <c r="O24" s="66"/>
      <c r="P24" s="65">
        <v>36</v>
      </c>
      <c r="Q24" s="66"/>
      <c r="R24" s="65">
        <f t="shared" si="1"/>
        <v>36</v>
      </c>
      <c r="S24" s="66"/>
      <c r="T24" s="66"/>
      <c r="U24" s="65">
        <v>36</v>
      </c>
      <c r="V24" s="66"/>
      <c r="W24" s="65">
        <f t="shared" si="2"/>
        <v>36</v>
      </c>
      <c r="X24" s="101"/>
    </row>
    <row r="25" spans="1:24" ht="78.75">
      <c r="A25" s="37" t="s">
        <v>81</v>
      </c>
      <c r="B25" s="31" t="s">
        <v>70</v>
      </c>
      <c r="C25" s="30"/>
      <c r="D25" s="56" t="s">
        <v>102</v>
      </c>
      <c r="E25" s="56" t="s">
        <v>104</v>
      </c>
      <c r="F25" s="56" t="s">
        <v>114</v>
      </c>
      <c r="G25" s="56" t="s">
        <v>106</v>
      </c>
      <c r="H25" s="65">
        <f t="shared" si="3"/>
        <v>15</v>
      </c>
      <c r="I25" s="65"/>
      <c r="J25" s="65"/>
      <c r="K25" s="65">
        <v>5</v>
      </c>
      <c r="L25" s="65"/>
      <c r="M25" s="65">
        <f t="shared" si="0"/>
        <v>5</v>
      </c>
      <c r="N25" s="66"/>
      <c r="O25" s="66"/>
      <c r="P25" s="65">
        <v>5</v>
      </c>
      <c r="Q25" s="66"/>
      <c r="R25" s="65">
        <f t="shared" si="1"/>
        <v>5</v>
      </c>
      <c r="S25" s="66"/>
      <c r="T25" s="66"/>
      <c r="U25" s="65">
        <v>5</v>
      </c>
      <c r="V25" s="66"/>
      <c r="W25" s="65">
        <f t="shared" si="2"/>
        <v>5</v>
      </c>
      <c r="X25" s="101"/>
    </row>
    <row r="26" spans="1:24" ht="78.75">
      <c r="A26" s="37" t="s">
        <v>82</v>
      </c>
      <c r="B26" s="48" t="s">
        <v>71</v>
      </c>
      <c r="C26" s="30"/>
      <c r="D26" s="56" t="s">
        <v>102</v>
      </c>
      <c r="E26" s="56" t="s">
        <v>104</v>
      </c>
      <c r="F26" s="56" t="s">
        <v>115</v>
      </c>
      <c r="G26" s="56" t="s">
        <v>106</v>
      </c>
      <c r="H26" s="65">
        <f t="shared" si="3"/>
        <v>113.39999999999999</v>
      </c>
      <c r="I26" s="65"/>
      <c r="J26" s="65"/>
      <c r="K26" s="65">
        <v>37.8</v>
      </c>
      <c r="L26" s="65"/>
      <c r="M26" s="65">
        <f t="shared" si="0"/>
        <v>37.8</v>
      </c>
      <c r="N26" s="66"/>
      <c r="O26" s="66"/>
      <c r="P26" s="65">
        <v>37.8</v>
      </c>
      <c r="Q26" s="66"/>
      <c r="R26" s="65">
        <f t="shared" si="1"/>
        <v>37.8</v>
      </c>
      <c r="S26" s="66"/>
      <c r="T26" s="66"/>
      <c r="U26" s="65">
        <v>37.8</v>
      </c>
      <c r="V26" s="66"/>
      <c r="W26" s="65">
        <f t="shared" si="2"/>
        <v>37.8</v>
      </c>
      <c r="X26" s="102"/>
    </row>
    <row r="27" spans="1:24" ht="143.25" customHeight="1">
      <c r="A27" s="37" t="s">
        <v>83</v>
      </c>
      <c r="B27" s="28" t="s">
        <v>72</v>
      </c>
      <c r="C27" s="28"/>
      <c r="D27" s="56" t="s">
        <v>102</v>
      </c>
      <c r="E27" s="56" t="s">
        <v>104</v>
      </c>
      <c r="F27" s="56" t="s">
        <v>116</v>
      </c>
      <c r="G27" s="56" t="s">
        <v>106</v>
      </c>
      <c r="H27" s="65">
        <f t="shared" si="3"/>
        <v>171</v>
      </c>
      <c r="I27" s="65"/>
      <c r="J27" s="65"/>
      <c r="K27" s="65">
        <v>57</v>
      </c>
      <c r="L27" s="65"/>
      <c r="M27" s="65">
        <f t="shared" si="0"/>
        <v>57</v>
      </c>
      <c r="N27" s="66"/>
      <c r="O27" s="66"/>
      <c r="P27" s="65">
        <v>57</v>
      </c>
      <c r="Q27" s="66"/>
      <c r="R27" s="65">
        <f t="shared" si="1"/>
        <v>57</v>
      </c>
      <c r="S27" s="66"/>
      <c r="T27" s="66"/>
      <c r="U27" s="65">
        <v>57</v>
      </c>
      <c r="V27" s="66"/>
      <c r="W27" s="65">
        <f t="shared" si="2"/>
        <v>57</v>
      </c>
      <c r="X27" s="103"/>
    </row>
    <row r="28" spans="1:24" ht="105">
      <c r="A28" s="37" t="s">
        <v>84</v>
      </c>
      <c r="B28" s="28" t="s">
        <v>73</v>
      </c>
      <c r="C28" s="28"/>
      <c r="D28" s="56" t="s">
        <v>102</v>
      </c>
      <c r="E28" s="56" t="s">
        <v>104</v>
      </c>
      <c r="F28" s="56" t="s">
        <v>117</v>
      </c>
      <c r="G28" s="56" t="s">
        <v>106</v>
      </c>
      <c r="H28" s="65">
        <f t="shared" si="3"/>
        <v>30</v>
      </c>
      <c r="I28" s="65"/>
      <c r="J28" s="65"/>
      <c r="K28" s="65">
        <v>10</v>
      </c>
      <c r="L28" s="65"/>
      <c r="M28" s="65">
        <f t="shared" si="0"/>
        <v>10</v>
      </c>
      <c r="N28" s="66"/>
      <c r="O28" s="66"/>
      <c r="P28" s="65">
        <v>10</v>
      </c>
      <c r="Q28" s="66"/>
      <c r="R28" s="65">
        <f t="shared" si="1"/>
        <v>10</v>
      </c>
      <c r="S28" s="66"/>
      <c r="T28" s="66"/>
      <c r="U28" s="65">
        <v>10</v>
      </c>
      <c r="V28" s="66"/>
      <c r="W28" s="65">
        <f t="shared" si="2"/>
        <v>10</v>
      </c>
      <c r="X28" s="103"/>
    </row>
    <row r="29" spans="1:24" ht="117.75" customHeight="1">
      <c r="A29" s="37" t="s">
        <v>85</v>
      </c>
      <c r="B29" s="30" t="s">
        <v>99</v>
      </c>
      <c r="C29" s="30"/>
      <c r="D29" s="56" t="s">
        <v>102</v>
      </c>
      <c r="E29" s="56" t="s">
        <v>104</v>
      </c>
      <c r="F29" s="56" t="s">
        <v>118</v>
      </c>
      <c r="G29" s="56" t="s">
        <v>106</v>
      </c>
      <c r="H29" s="65">
        <f t="shared" si="3"/>
        <v>112.5</v>
      </c>
      <c r="I29" s="65"/>
      <c r="J29" s="65"/>
      <c r="K29" s="65">
        <v>37.5</v>
      </c>
      <c r="L29" s="65"/>
      <c r="M29" s="65">
        <f t="shared" si="0"/>
        <v>37.5</v>
      </c>
      <c r="N29" s="66"/>
      <c r="O29" s="66"/>
      <c r="P29" s="65">
        <v>37.5</v>
      </c>
      <c r="Q29" s="66"/>
      <c r="R29" s="65">
        <f t="shared" si="1"/>
        <v>37.5</v>
      </c>
      <c r="S29" s="66"/>
      <c r="T29" s="66"/>
      <c r="U29" s="65">
        <v>37.5</v>
      </c>
      <c r="V29" s="66"/>
      <c r="W29" s="65">
        <f t="shared" si="2"/>
        <v>37.5</v>
      </c>
      <c r="X29" s="103"/>
    </row>
    <row r="30" spans="1:24" ht="105">
      <c r="A30" s="37" t="s">
        <v>86</v>
      </c>
      <c r="B30" s="48" t="s">
        <v>98</v>
      </c>
      <c r="C30" s="30"/>
      <c r="D30" s="56" t="s">
        <v>102</v>
      </c>
      <c r="E30" s="56" t="s">
        <v>104</v>
      </c>
      <c r="F30" s="56" t="s">
        <v>119</v>
      </c>
      <c r="G30" s="56" t="s">
        <v>106</v>
      </c>
      <c r="H30" s="65">
        <f t="shared" si="3"/>
        <v>60</v>
      </c>
      <c r="I30" s="65"/>
      <c r="J30" s="65"/>
      <c r="K30" s="65">
        <v>20</v>
      </c>
      <c r="L30" s="65"/>
      <c r="M30" s="65">
        <f t="shared" si="0"/>
        <v>20</v>
      </c>
      <c r="N30" s="66"/>
      <c r="O30" s="66"/>
      <c r="P30" s="65">
        <v>20</v>
      </c>
      <c r="Q30" s="66"/>
      <c r="R30" s="65">
        <f t="shared" si="1"/>
        <v>20</v>
      </c>
      <c r="S30" s="66"/>
      <c r="T30" s="66"/>
      <c r="U30" s="65">
        <v>20</v>
      </c>
      <c r="V30" s="66"/>
      <c r="W30" s="65">
        <f t="shared" si="2"/>
        <v>20</v>
      </c>
      <c r="X30" s="103"/>
    </row>
    <row r="31" spans="1:24" ht="96.75" customHeight="1">
      <c r="A31" s="37" t="s">
        <v>87</v>
      </c>
      <c r="B31" s="28" t="s">
        <v>74</v>
      </c>
      <c r="C31" s="30"/>
      <c r="D31" s="56" t="s">
        <v>102</v>
      </c>
      <c r="E31" s="56" t="s">
        <v>104</v>
      </c>
      <c r="F31" s="56" t="s">
        <v>120</v>
      </c>
      <c r="G31" s="56" t="s">
        <v>106</v>
      </c>
      <c r="H31" s="65">
        <f t="shared" si="3"/>
        <v>90</v>
      </c>
      <c r="I31" s="65"/>
      <c r="J31" s="65"/>
      <c r="K31" s="65">
        <v>30</v>
      </c>
      <c r="L31" s="65"/>
      <c r="M31" s="65">
        <f t="shared" si="0"/>
        <v>30</v>
      </c>
      <c r="N31" s="66"/>
      <c r="O31" s="66"/>
      <c r="P31" s="65">
        <v>30</v>
      </c>
      <c r="Q31" s="66"/>
      <c r="R31" s="65">
        <f t="shared" si="1"/>
        <v>30</v>
      </c>
      <c r="S31" s="66"/>
      <c r="T31" s="66"/>
      <c r="U31" s="65">
        <v>30</v>
      </c>
      <c r="V31" s="66"/>
      <c r="W31" s="65">
        <f t="shared" si="2"/>
        <v>30</v>
      </c>
      <c r="X31" s="103"/>
    </row>
    <row r="32" spans="1:24" ht="221.25" customHeight="1">
      <c r="A32" s="37" t="s">
        <v>88</v>
      </c>
      <c r="B32" s="28" t="s">
        <v>75</v>
      </c>
      <c r="C32" s="28"/>
      <c r="D32" s="56" t="s">
        <v>102</v>
      </c>
      <c r="E32" s="56" t="s">
        <v>104</v>
      </c>
      <c r="F32" s="56" t="s">
        <v>121</v>
      </c>
      <c r="G32" s="56" t="s">
        <v>106</v>
      </c>
      <c r="H32" s="65">
        <f t="shared" si="3"/>
        <v>75</v>
      </c>
      <c r="I32" s="65"/>
      <c r="J32" s="65"/>
      <c r="K32" s="65">
        <v>25</v>
      </c>
      <c r="L32" s="65"/>
      <c r="M32" s="65">
        <f t="shared" si="0"/>
        <v>25</v>
      </c>
      <c r="N32" s="66"/>
      <c r="O32" s="66"/>
      <c r="P32" s="65">
        <v>25</v>
      </c>
      <c r="Q32" s="66"/>
      <c r="R32" s="65">
        <f t="shared" si="1"/>
        <v>25</v>
      </c>
      <c r="S32" s="66"/>
      <c r="T32" s="66"/>
      <c r="U32" s="65">
        <v>25</v>
      </c>
      <c r="V32" s="66"/>
      <c r="W32" s="65">
        <f t="shared" si="2"/>
        <v>25</v>
      </c>
      <c r="X32" s="103"/>
    </row>
    <row r="33" spans="1:24" ht="78.75">
      <c r="A33" s="37" t="s">
        <v>89</v>
      </c>
      <c r="B33" s="48" t="s">
        <v>76</v>
      </c>
      <c r="C33" s="30"/>
      <c r="D33" s="56" t="s">
        <v>102</v>
      </c>
      <c r="E33" s="56" t="s">
        <v>104</v>
      </c>
      <c r="F33" s="56" t="s">
        <v>122</v>
      </c>
      <c r="G33" s="56" t="s">
        <v>106</v>
      </c>
      <c r="H33" s="65">
        <f t="shared" si="3"/>
        <v>144</v>
      </c>
      <c r="I33" s="65"/>
      <c r="J33" s="65"/>
      <c r="K33" s="65">
        <v>48</v>
      </c>
      <c r="L33" s="65"/>
      <c r="M33" s="65">
        <f t="shared" si="0"/>
        <v>48</v>
      </c>
      <c r="N33" s="66"/>
      <c r="O33" s="66"/>
      <c r="P33" s="65">
        <v>48</v>
      </c>
      <c r="Q33" s="66"/>
      <c r="R33" s="65">
        <f t="shared" si="1"/>
        <v>48</v>
      </c>
      <c r="S33" s="66"/>
      <c r="T33" s="66"/>
      <c r="U33" s="65">
        <v>48</v>
      </c>
      <c r="V33" s="66"/>
      <c r="W33" s="65">
        <f t="shared" si="2"/>
        <v>48</v>
      </c>
      <c r="X33" s="103"/>
    </row>
    <row r="34" spans="1:24" ht="78.75">
      <c r="A34" s="38" t="s">
        <v>90</v>
      </c>
      <c r="B34" s="48" t="s">
        <v>77</v>
      </c>
      <c r="C34" s="44"/>
      <c r="D34" s="56" t="s">
        <v>102</v>
      </c>
      <c r="E34" s="56" t="s">
        <v>104</v>
      </c>
      <c r="F34" s="56" t="s">
        <v>123</v>
      </c>
      <c r="G34" s="56" t="s">
        <v>106</v>
      </c>
      <c r="H34" s="65">
        <f t="shared" si="3"/>
        <v>195</v>
      </c>
      <c r="I34" s="65"/>
      <c r="J34" s="65"/>
      <c r="K34" s="65">
        <v>65</v>
      </c>
      <c r="L34" s="65"/>
      <c r="M34" s="65">
        <f t="shared" si="0"/>
        <v>65</v>
      </c>
      <c r="N34" s="66"/>
      <c r="O34" s="66"/>
      <c r="P34" s="65">
        <v>65</v>
      </c>
      <c r="Q34" s="66"/>
      <c r="R34" s="65">
        <f t="shared" si="1"/>
        <v>65</v>
      </c>
      <c r="S34" s="66"/>
      <c r="T34" s="66"/>
      <c r="U34" s="65">
        <v>65</v>
      </c>
      <c r="V34" s="66"/>
      <c r="W34" s="65">
        <f t="shared" si="2"/>
        <v>65</v>
      </c>
      <c r="X34" s="113"/>
    </row>
    <row r="35" spans="1:24" ht="105">
      <c r="A35" s="39" t="s">
        <v>91</v>
      </c>
      <c r="B35" s="3" t="s">
        <v>78</v>
      </c>
      <c r="C35" s="28"/>
      <c r="D35" s="56" t="s">
        <v>102</v>
      </c>
      <c r="E35" s="56" t="s">
        <v>104</v>
      </c>
      <c r="F35" s="56" t="s">
        <v>124</v>
      </c>
      <c r="G35" s="56" t="s">
        <v>106</v>
      </c>
      <c r="H35" s="67">
        <f t="shared" si="3"/>
        <v>60</v>
      </c>
      <c r="I35" s="67"/>
      <c r="J35" s="67"/>
      <c r="K35" s="67">
        <v>20</v>
      </c>
      <c r="L35" s="67"/>
      <c r="M35" s="65">
        <f t="shared" si="0"/>
        <v>20</v>
      </c>
      <c r="N35" s="68"/>
      <c r="O35" s="68"/>
      <c r="P35" s="67">
        <v>20</v>
      </c>
      <c r="Q35" s="68"/>
      <c r="R35" s="65">
        <f t="shared" si="1"/>
        <v>20</v>
      </c>
      <c r="S35" s="68"/>
      <c r="T35" s="68"/>
      <c r="U35" s="67">
        <v>20</v>
      </c>
      <c r="V35" s="68"/>
      <c r="W35" s="65">
        <f t="shared" si="2"/>
        <v>20</v>
      </c>
      <c r="X35" s="95"/>
    </row>
    <row r="36" spans="1:24" ht="144" customHeight="1">
      <c r="A36" s="39" t="s">
        <v>92</v>
      </c>
      <c r="B36" s="52" t="s">
        <v>79</v>
      </c>
      <c r="C36" s="30"/>
      <c r="D36" s="56" t="s">
        <v>102</v>
      </c>
      <c r="E36" s="56" t="s">
        <v>104</v>
      </c>
      <c r="F36" s="56" t="s">
        <v>125</v>
      </c>
      <c r="G36" s="56" t="s">
        <v>106</v>
      </c>
      <c r="H36" s="67">
        <f t="shared" si="3"/>
        <v>111</v>
      </c>
      <c r="I36" s="67"/>
      <c r="J36" s="67"/>
      <c r="K36" s="67">
        <v>37</v>
      </c>
      <c r="L36" s="67"/>
      <c r="M36" s="65">
        <f t="shared" si="0"/>
        <v>37</v>
      </c>
      <c r="N36" s="68"/>
      <c r="O36" s="68"/>
      <c r="P36" s="67">
        <v>37</v>
      </c>
      <c r="Q36" s="68"/>
      <c r="R36" s="65">
        <f t="shared" si="1"/>
        <v>37</v>
      </c>
      <c r="S36" s="68"/>
      <c r="T36" s="68"/>
      <c r="U36" s="67">
        <v>37</v>
      </c>
      <c r="V36" s="68"/>
      <c r="W36" s="65">
        <f t="shared" si="2"/>
        <v>37</v>
      </c>
      <c r="X36" s="96"/>
    </row>
  </sheetData>
  <sheetProtection/>
  <mergeCells count="36">
    <mergeCell ref="S1:X1"/>
    <mergeCell ref="A3:W3"/>
    <mergeCell ref="X17:X19"/>
    <mergeCell ref="X32:X34"/>
    <mergeCell ref="I1:M2"/>
    <mergeCell ref="N1:N2"/>
    <mergeCell ref="S6:S7"/>
    <mergeCell ref="T6:T7"/>
    <mergeCell ref="U6:U7"/>
    <mergeCell ref="V6:V7"/>
    <mergeCell ref="X35:X36"/>
    <mergeCell ref="X20:X26"/>
    <mergeCell ref="X27:X31"/>
    <mergeCell ref="A4:A7"/>
    <mergeCell ref="B4:B7"/>
    <mergeCell ref="C4:C7"/>
    <mergeCell ref="D4:G6"/>
    <mergeCell ref="S4:W4"/>
    <mergeCell ref="P6:P7"/>
    <mergeCell ref="Q6:Q7"/>
    <mergeCell ref="L6:L7"/>
    <mergeCell ref="N6:N7"/>
    <mergeCell ref="O6:O7"/>
    <mergeCell ref="H4:H6"/>
    <mergeCell ref="I4:M4"/>
    <mergeCell ref="N4:R4"/>
    <mergeCell ref="B10:X10"/>
    <mergeCell ref="B11:X11"/>
    <mergeCell ref="B15:X15"/>
    <mergeCell ref="X4:X7"/>
    <mergeCell ref="I5:M5"/>
    <mergeCell ref="N5:R5"/>
    <mergeCell ref="S5:W5"/>
    <mergeCell ref="I6:I7"/>
    <mergeCell ref="J6:J7"/>
    <mergeCell ref="K6:K7"/>
  </mergeCells>
  <printOptions/>
  <pageMargins left="0.21" right="0.25" top="0.43" bottom="0.4" header="0.23" footer="0.22"/>
  <pageSetup fitToHeight="3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"/>
  <sheetViews>
    <sheetView view="pageBreakPreview" zoomScale="50" zoomScaleNormal="50" zoomScaleSheetLayoutView="50" zoomScalePageLayoutView="0" workbookViewId="0" topLeftCell="A1">
      <selection activeCell="A2" sqref="A2:H2"/>
    </sheetView>
  </sheetViews>
  <sheetFormatPr defaultColWidth="14.7109375" defaultRowHeight="39" customHeight="1"/>
  <cols>
    <col min="1" max="1" width="8.140625" style="20" customWidth="1"/>
    <col min="2" max="2" width="86.28125" style="22" customWidth="1"/>
    <col min="3" max="3" width="25.57421875" style="22" customWidth="1"/>
    <col min="4" max="4" width="78.140625" style="22" customWidth="1"/>
    <col min="5" max="5" width="21.57421875" style="22" customWidth="1"/>
    <col min="6" max="6" width="23.7109375" style="22" customWidth="1"/>
    <col min="7" max="7" width="29.57421875" style="22" customWidth="1"/>
    <col min="8" max="9" width="24.28125" style="22" customWidth="1"/>
    <col min="10" max="10" width="20.8515625" style="21" customWidth="1"/>
    <col min="11" max="11" width="22.00390625" style="21" customWidth="1"/>
    <col min="12" max="24" width="9.140625" style="21" customWidth="1"/>
    <col min="25" max="250" width="9.140625" style="22" customWidth="1"/>
    <col min="251" max="251" width="7.7109375" style="22" customWidth="1"/>
    <col min="252" max="252" width="21.57421875" style="22" customWidth="1"/>
    <col min="253" max="253" width="72.57421875" style="22" customWidth="1"/>
    <col min="254" max="16384" width="14.7109375" style="22" customWidth="1"/>
  </cols>
  <sheetData>
    <row r="1" spans="5:14" ht="87.75" customHeight="1">
      <c r="E1" s="81" t="s">
        <v>148</v>
      </c>
      <c r="F1" s="81"/>
      <c r="G1" s="81"/>
      <c r="H1" s="81"/>
      <c r="I1" s="81"/>
      <c r="J1" s="81"/>
      <c r="K1" s="81"/>
      <c r="M1" s="114"/>
      <c r="N1" s="114"/>
    </row>
    <row r="2" spans="1:9" ht="70.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53"/>
    </row>
    <row r="3" spans="1:37" ht="132" customHeight="1">
      <c r="A3" s="94" t="s">
        <v>2</v>
      </c>
      <c r="B3" s="94" t="s">
        <v>96</v>
      </c>
      <c r="C3" s="94" t="s">
        <v>0</v>
      </c>
      <c r="D3" s="94" t="s">
        <v>1</v>
      </c>
      <c r="E3" s="97" t="s">
        <v>143</v>
      </c>
      <c r="F3" s="99"/>
      <c r="G3" s="97" t="s">
        <v>54</v>
      </c>
      <c r="H3" s="98"/>
      <c r="I3" s="99"/>
      <c r="J3" s="94" t="s">
        <v>4</v>
      </c>
      <c r="K3" s="94" t="s">
        <v>55</v>
      </c>
      <c r="L3" s="119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37" ht="51.75" customHeight="1">
      <c r="A4" s="96"/>
      <c r="B4" s="96"/>
      <c r="C4" s="96"/>
      <c r="D4" s="96"/>
      <c r="E4" s="4" t="s">
        <v>56</v>
      </c>
      <c r="F4" s="4" t="s">
        <v>137</v>
      </c>
      <c r="G4" s="4" t="s">
        <v>139</v>
      </c>
      <c r="H4" s="4" t="s">
        <v>140</v>
      </c>
      <c r="I4" s="4" t="s">
        <v>141</v>
      </c>
      <c r="J4" s="96"/>
      <c r="K4" s="96"/>
      <c r="L4" s="119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</row>
    <row r="5" spans="1:37" ht="48.75" customHeight="1">
      <c r="A5" s="82" t="s">
        <v>138</v>
      </c>
      <c r="B5" s="83"/>
      <c r="C5" s="83"/>
      <c r="D5" s="83"/>
      <c r="E5" s="83"/>
      <c r="F5" s="83"/>
      <c r="G5" s="83"/>
      <c r="H5" s="83"/>
      <c r="I5" s="83"/>
      <c r="J5" s="83"/>
      <c r="K5" s="84"/>
      <c r="L5" s="119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</row>
    <row r="6" spans="1:37" ht="65.25" customHeight="1">
      <c r="A6" s="116" t="s">
        <v>61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119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</row>
    <row r="7" spans="1:37" ht="30.75" customHeight="1">
      <c r="A7" s="88" t="s">
        <v>60</v>
      </c>
      <c r="B7" s="89"/>
      <c r="C7" s="89"/>
      <c r="D7" s="89"/>
      <c r="E7" s="89"/>
      <c r="F7" s="89"/>
      <c r="G7" s="89"/>
      <c r="H7" s="89"/>
      <c r="I7" s="89"/>
      <c r="J7" s="89"/>
      <c r="K7" s="90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</row>
    <row r="8" spans="1:37" ht="131.25" customHeight="1">
      <c r="A8" s="42"/>
      <c r="B8" s="46" t="s">
        <v>94</v>
      </c>
      <c r="C8" s="34" t="s">
        <v>50</v>
      </c>
      <c r="D8" s="33" t="s">
        <v>97</v>
      </c>
      <c r="E8" s="34">
        <v>27.1</v>
      </c>
      <c r="F8" s="34">
        <v>28.1</v>
      </c>
      <c r="G8" s="34">
        <v>28.1</v>
      </c>
      <c r="H8" s="34">
        <v>28.1</v>
      </c>
      <c r="I8" s="34">
        <v>28.1</v>
      </c>
      <c r="J8" s="34">
        <v>0.5</v>
      </c>
      <c r="K8" s="34">
        <v>103.7</v>
      </c>
      <c r="L8" s="119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</row>
    <row r="9" spans="1:37" ht="33.75" customHeight="1">
      <c r="A9" s="88" t="s">
        <v>62</v>
      </c>
      <c r="B9" s="89"/>
      <c r="C9" s="89"/>
      <c r="D9" s="89"/>
      <c r="E9" s="89"/>
      <c r="F9" s="89"/>
      <c r="G9" s="89"/>
      <c r="H9" s="89"/>
      <c r="I9" s="89"/>
      <c r="J9" s="89"/>
      <c r="K9" s="9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</row>
    <row r="10" spans="1:37" ht="128.25" customHeight="1">
      <c r="A10" s="32" t="s">
        <v>3</v>
      </c>
      <c r="B10" s="32" t="s">
        <v>49</v>
      </c>
      <c r="C10" s="33" t="s">
        <v>50</v>
      </c>
      <c r="D10" s="33" t="s">
        <v>95</v>
      </c>
      <c r="E10" s="33" t="s">
        <v>51</v>
      </c>
      <c r="F10" s="34">
        <v>28.1</v>
      </c>
      <c r="G10" s="33" t="s">
        <v>52</v>
      </c>
      <c r="H10" s="33" t="s">
        <v>52</v>
      </c>
      <c r="I10" s="33" t="s">
        <v>52</v>
      </c>
      <c r="J10" s="33" t="s">
        <v>93</v>
      </c>
      <c r="K10" s="75">
        <v>119.5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</row>
  </sheetData>
  <sheetProtection/>
  <mergeCells count="16">
    <mergeCell ref="A6:K6"/>
    <mergeCell ref="A7:K7"/>
    <mergeCell ref="A9:K9"/>
    <mergeCell ref="L3:AK10"/>
    <mergeCell ref="A5:K5"/>
    <mergeCell ref="J3:J4"/>
    <mergeCell ref="K3:K4"/>
    <mergeCell ref="M1:N1"/>
    <mergeCell ref="E1:K1"/>
    <mergeCell ref="A2:H2"/>
    <mergeCell ref="A3:A4"/>
    <mergeCell ref="B3:B4"/>
    <mergeCell ref="C3:C4"/>
    <mergeCell ref="D3:D4"/>
    <mergeCell ref="G3:I3"/>
    <mergeCell ref="E3:F3"/>
  </mergeCells>
  <printOptions/>
  <pageMargins left="0.28" right="0.29" top="0.5" bottom="0.45" header="0.28" footer="0.24"/>
  <pageSetup fitToHeight="1" fitToWidth="1" horizontalDpi="600" verticalDpi="600" orientation="landscape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="50" zoomScaleNormal="50" zoomScaleSheetLayoutView="50" zoomScalePageLayoutView="0" workbookViewId="0" topLeftCell="A1">
      <selection activeCell="E2" sqref="E2"/>
    </sheetView>
  </sheetViews>
  <sheetFormatPr defaultColWidth="14.7109375" defaultRowHeight="39" customHeight="1"/>
  <cols>
    <col min="1" max="1" width="45.28125" style="6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12" width="9.140625" style="1" customWidth="1"/>
    <col min="13" max="13" width="17.421875" style="1" customWidth="1"/>
    <col min="14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20"/>
      <c r="B1" s="17"/>
      <c r="C1" s="17"/>
      <c r="D1" s="17"/>
      <c r="E1" s="81" t="s">
        <v>172</v>
      </c>
      <c r="F1" s="81"/>
      <c r="G1" s="81"/>
      <c r="H1" s="81"/>
      <c r="I1" s="81"/>
      <c r="J1" s="81"/>
      <c r="K1" s="81"/>
      <c r="L1" s="19"/>
    </row>
    <row r="2" spans="1:12" ht="36" customHeight="1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9"/>
    </row>
    <row r="3" spans="1:11" ht="48" customHeight="1">
      <c r="A3" s="85" t="s">
        <v>149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66" customHeight="1">
      <c r="A4" s="86" t="s">
        <v>5</v>
      </c>
      <c r="B4" s="87" t="s">
        <v>6</v>
      </c>
      <c r="C4" s="87"/>
      <c r="D4" s="87"/>
      <c r="E4" s="87"/>
      <c r="F4" s="87"/>
      <c r="G4" s="87" t="s">
        <v>7</v>
      </c>
      <c r="H4" s="87"/>
      <c r="I4" s="87"/>
      <c r="J4" s="87"/>
      <c r="K4" s="87"/>
    </row>
    <row r="5" spans="1:11" ht="189.75" customHeight="1">
      <c r="A5" s="86"/>
      <c r="B5" s="16" t="s">
        <v>128</v>
      </c>
      <c r="C5" s="4" t="s">
        <v>129</v>
      </c>
      <c r="D5" s="4" t="s">
        <v>130</v>
      </c>
      <c r="E5" s="4" t="s">
        <v>131</v>
      </c>
      <c r="F5" s="4" t="s">
        <v>127</v>
      </c>
      <c r="G5" s="16" t="s">
        <v>128</v>
      </c>
      <c r="H5" s="4" t="s">
        <v>129</v>
      </c>
      <c r="I5" s="4" t="s">
        <v>130</v>
      </c>
      <c r="J5" s="4" t="s">
        <v>131</v>
      </c>
      <c r="K5" s="4" t="s">
        <v>127</v>
      </c>
    </row>
    <row r="6" spans="1:11" ht="63" customHeight="1">
      <c r="A6" s="82" t="s">
        <v>133</v>
      </c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1" ht="45" customHeight="1">
      <c r="A7" s="82" t="s">
        <v>134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1" ht="196.5" customHeight="1">
      <c r="A8" s="23" t="s">
        <v>39</v>
      </c>
      <c r="B8" s="26">
        <v>1628</v>
      </c>
      <c r="C8" s="26">
        <v>1628</v>
      </c>
      <c r="D8" s="26">
        <v>1628</v>
      </c>
      <c r="E8" s="26">
        <v>1628</v>
      </c>
      <c r="F8" s="26">
        <v>1628</v>
      </c>
      <c r="G8" s="72">
        <v>3754.208</v>
      </c>
      <c r="H8" s="72">
        <v>4216.4</v>
      </c>
      <c r="I8" s="54">
        <v>5806.685</v>
      </c>
      <c r="J8" s="54">
        <v>5806.685</v>
      </c>
      <c r="K8" s="54">
        <v>5806.685</v>
      </c>
    </row>
    <row r="9" spans="1:11" ht="54" customHeight="1">
      <c r="A9" s="82" t="s">
        <v>135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1" ht="43.5" customHeight="1">
      <c r="A10" s="82" t="s">
        <v>136</v>
      </c>
      <c r="B10" s="83"/>
      <c r="C10" s="83"/>
      <c r="D10" s="83"/>
      <c r="E10" s="83"/>
      <c r="F10" s="83"/>
      <c r="G10" s="83"/>
      <c r="H10" s="83"/>
      <c r="I10" s="83"/>
      <c r="J10" s="83"/>
      <c r="K10" s="84"/>
    </row>
    <row r="11" spans="1:11" ht="194.25" customHeight="1">
      <c r="A11" s="23" t="s">
        <v>132</v>
      </c>
      <c r="B11" s="26">
        <v>33850</v>
      </c>
      <c r="C11" s="26">
        <v>34560</v>
      </c>
      <c r="D11" s="26">
        <v>34560</v>
      </c>
      <c r="E11" s="26">
        <v>34560</v>
      </c>
      <c r="F11" s="26">
        <v>34560</v>
      </c>
      <c r="G11" s="72">
        <v>4439.012</v>
      </c>
      <c r="H11" s="72">
        <v>3813.6</v>
      </c>
      <c r="I11" s="54">
        <v>3639.866</v>
      </c>
      <c r="J11" s="54">
        <v>3639.866</v>
      </c>
      <c r="K11" s="54">
        <v>3639.866</v>
      </c>
    </row>
    <row r="12" spans="1:13" ht="84" customHeight="1">
      <c r="A12" s="14"/>
      <c r="B12" s="80"/>
      <c r="C12" s="80"/>
      <c r="D12" s="80"/>
      <c r="E12" s="80"/>
      <c r="F12" s="80"/>
      <c r="G12" s="21"/>
      <c r="H12" s="21"/>
      <c r="I12" s="121">
        <f>I8+I11</f>
        <v>9446.551</v>
      </c>
      <c r="J12" s="121">
        <f>J8+J11</f>
        <v>9446.551</v>
      </c>
      <c r="K12" s="121">
        <f>K8+K11</f>
        <v>9446.551</v>
      </c>
      <c r="M12" s="36"/>
    </row>
    <row r="13" spans="1:6" ht="42.75" customHeight="1">
      <c r="A13" s="10"/>
      <c r="B13" s="12"/>
      <c r="C13" s="11"/>
      <c r="D13" s="12"/>
      <c r="E13" s="12"/>
      <c r="F13" s="12"/>
    </row>
    <row r="14" ht="20.25"/>
    <row r="15" spans="1:22" s="8" customFormat="1" ht="54" customHeight="1">
      <c r="A15" s="7"/>
      <c r="B15" s="13"/>
      <c r="C15" s="13"/>
      <c r="D15" s="13"/>
      <c r="E15" s="13"/>
      <c r="F15" s="13"/>
      <c r="G15" s="9"/>
      <c r="H15" s="9"/>
      <c r="I15" s="9"/>
      <c r="J15" s="9"/>
      <c r="K15" s="18"/>
      <c r="L15" s="17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7:22" ht="15" customHeight="1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ht="96" customHeight="1">
      <c r="A17" s="15"/>
    </row>
    <row r="22" spans="7:11" ht="39" customHeight="1">
      <c r="G22" s="81"/>
      <c r="H22" s="81"/>
      <c r="I22" s="81"/>
      <c r="J22" s="81"/>
      <c r="K22" s="81"/>
    </row>
    <row r="23" spans="7:11" ht="159" customHeight="1">
      <c r="G23" s="81"/>
      <c r="H23" s="81"/>
      <c r="I23" s="81"/>
      <c r="J23" s="81"/>
      <c r="K23" s="81"/>
    </row>
  </sheetData>
  <sheetProtection/>
  <mergeCells count="11">
    <mergeCell ref="G22:K23"/>
    <mergeCell ref="A6:K6"/>
    <mergeCell ref="A7:K7"/>
    <mergeCell ref="A9:K9"/>
    <mergeCell ref="A10:K10"/>
    <mergeCell ref="E1:K1"/>
    <mergeCell ref="A3:K3"/>
    <mergeCell ref="A4:A5"/>
    <mergeCell ref="B4:F4"/>
    <mergeCell ref="G4:K4"/>
    <mergeCell ref="B12:F12"/>
  </mergeCells>
  <printOptions/>
  <pageMargins left="0.75" right="0.75" top="1" bottom="1" header="0.5" footer="0.5"/>
  <pageSetup fitToHeight="1" fitToWidth="1"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view="pageBreakPreview" zoomScale="50" zoomScaleNormal="50" zoomScaleSheetLayoutView="50" zoomScalePageLayoutView="0" workbookViewId="0" topLeftCell="A1">
      <selection activeCell="N2" sqref="N2"/>
    </sheetView>
  </sheetViews>
  <sheetFormatPr defaultColWidth="72.57421875" defaultRowHeight="39" customHeight="1"/>
  <cols>
    <col min="1" max="1" width="12.421875" style="2" customWidth="1"/>
    <col min="2" max="2" width="56.421875" style="6" customWidth="1"/>
    <col min="3" max="3" width="34.140625" style="6" customWidth="1"/>
    <col min="4" max="4" width="10.7109375" style="6" customWidth="1"/>
    <col min="5" max="5" width="11.8515625" style="6" customWidth="1"/>
    <col min="6" max="6" width="12.7109375" style="6" customWidth="1"/>
    <col min="7" max="7" width="11.28125" style="6" customWidth="1"/>
    <col min="8" max="8" width="29.28125" style="6" customWidth="1"/>
    <col min="9" max="9" width="17.421875" style="1" customWidth="1"/>
    <col min="10" max="10" width="18.00390625" style="1" customWidth="1"/>
    <col min="11" max="11" width="20.140625" style="1" customWidth="1"/>
    <col min="12" max="12" width="16.57421875" style="1" customWidth="1"/>
    <col min="13" max="13" width="21.140625" style="1" customWidth="1"/>
    <col min="14" max="14" width="16.00390625" style="1" customWidth="1"/>
    <col min="15" max="15" width="17.7109375" style="1" customWidth="1"/>
    <col min="16" max="16" width="18.7109375" style="1" customWidth="1"/>
    <col min="17" max="17" width="15.140625" style="1" customWidth="1"/>
    <col min="18" max="21" width="22.28125" style="1" customWidth="1"/>
    <col min="22" max="22" width="27.7109375" style="1" customWidth="1"/>
    <col min="23" max="23" width="23.8515625" style="2" customWidth="1"/>
    <col min="24" max="24" width="35.57421875" style="2" customWidth="1"/>
    <col min="25" max="247" width="9.140625" style="2" customWidth="1"/>
    <col min="248" max="248" width="7.7109375" style="2" customWidth="1"/>
    <col min="249" max="249" width="21.57421875" style="2" customWidth="1"/>
    <col min="250" max="16384" width="72.57421875" style="2" customWidth="1"/>
  </cols>
  <sheetData>
    <row r="1" spans="1:22" ht="129.75" customHeight="1">
      <c r="A1" s="22"/>
      <c r="B1" s="20"/>
      <c r="C1" s="20"/>
      <c r="D1" s="20"/>
      <c r="E1" s="20"/>
      <c r="F1" s="20"/>
      <c r="G1" s="20"/>
      <c r="H1" s="20"/>
      <c r="I1" s="81"/>
      <c r="J1" s="21"/>
      <c r="K1" s="17"/>
      <c r="L1" s="17"/>
      <c r="M1" s="17"/>
      <c r="N1" s="81" t="s">
        <v>173</v>
      </c>
      <c r="O1" s="81"/>
      <c r="P1" s="81"/>
      <c r="Q1" s="81"/>
      <c r="R1" s="81"/>
      <c r="S1" s="81"/>
      <c r="T1" s="81"/>
      <c r="U1" s="81"/>
      <c r="V1" s="81"/>
    </row>
    <row r="2" spans="1:21" ht="34.5" customHeight="1">
      <c r="A2" s="22"/>
      <c r="B2" s="20"/>
      <c r="C2" s="20"/>
      <c r="D2" s="20"/>
      <c r="E2" s="20"/>
      <c r="F2" s="20"/>
      <c r="G2" s="20"/>
      <c r="H2" s="20"/>
      <c r="I2" s="8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48" customHeight="1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0"/>
      <c r="T3" s="10"/>
      <c r="U3" s="10"/>
    </row>
    <row r="4" spans="1:24" ht="39" customHeight="1">
      <c r="A4" s="94" t="s">
        <v>17</v>
      </c>
      <c r="B4" s="94" t="s">
        <v>21</v>
      </c>
      <c r="C4" s="94" t="s">
        <v>29</v>
      </c>
      <c r="D4" s="104" t="s">
        <v>25</v>
      </c>
      <c r="E4" s="105"/>
      <c r="F4" s="105"/>
      <c r="G4" s="106"/>
      <c r="H4" s="94" t="s">
        <v>12</v>
      </c>
      <c r="I4" s="87" t="s">
        <v>13</v>
      </c>
      <c r="J4" s="87"/>
      <c r="K4" s="87"/>
      <c r="L4" s="87"/>
      <c r="M4" s="87"/>
      <c r="N4" s="87" t="s">
        <v>14</v>
      </c>
      <c r="O4" s="87"/>
      <c r="P4" s="87"/>
      <c r="Q4" s="87"/>
      <c r="R4" s="87"/>
      <c r="S4" s="87" t="s">
        <v>126</v>
      </c>
      <c r="T4" s="87"/>
      <c r="U4" s="87"/>
      <c r="V4" s="87"/>
      <c r="W4" s="87"/>
      <c r="X4" s="94" t="s">
        <v>22</v>
      </c>
    </row>
    <row r="5" spans="1:24" ht="51" customHeight="1">
      <c r="A5" s="95"/>
      <c r="B5" s="95"/>
      <c r="C5" s="95"/>
      <c r="D5" s="107"/>
      <c r="E5" s="108"/>
      <c r="F5" s="108"/>
      <c r="G5" s="109"/>
      <c r="H5" s="95"/>
      <c r="I5" s="97" t="s">
        <v>24</v>
      </c>
      <c r="J5" s="98"/>
      <c r="K5" s="98"/>
      <c r="L5" s="98"/>
      <c r="M5" s="99"/>
      <c r="N5" s="97" t="s">
        <v>24</v>
      </c>
      <c r="O5" s="98"/>
      <c r="P5" s="98"/>
      <c r="Q5" s="98"/>
      <c r="R5" s="99"/>
      <c r="S5" s="97" t="s">
        <v>24</v>
      </c>
      <c r="T5" s="98"/>
      <c r="U5" s="98"/>
      <c r="V5" s="98"/>
      <c r="W5" s="99"/>
      <c r="X5" s="95"/>
    </row>
    <row r="6" spans="1:24" ht="107.25" customHeight="1">
      <c r="A6" s="95"/>
      <c r="B6" s="95"/>
      <c r="C6" s="95"/>
      <c r="D6" s="110"/>
      <c r="E6" s="111"/>
      <c r="F6" s="111"/>
      <c r="G6" s="112"/>
      <c r="H6" s="96"/>
      <c r="I6" s="94" t="s">
        <v>9</v>
      </c>
      <c r="J6" s="94" t="s">
        <v>10</v>
      </c>
      <c r="K6" s="94" t="s">
        <v>8</v>
      </c>
      <c r="L6" s="94" t="s">
        <v>11</v>
      </c>
      <c r="M6" s="4" t="s">
        <v>15</v>
      </c>
      <c r="N6" s="94" t="s">
        <v>9</v>
      </c>
      <c r="O6" s="94" t="s">
        <v>10</v>
      </c>
      <c r="P6" s="94" t="s">
        <v>8</v>
      </c>
      <c r="Q6" s="94" t="s">
        <v>11</v>
      </c>
      <c r="R6" s="4" t="s">
        <v>16</v>
      </c>
      <c r="S6" s="94" t="s">
        <v>9</v>
      </c>
      <c r="T6" s="94" t="s">
        <v>10</v>
      </c>
      <c r="U6" s="94" t="s">
        <v>8</v>
      </c>
      <c r="V6" s="94" t="s">
        <v>11</v>
      </c>
      <c r="W6" s="4" t="s">
        <v>145</v>
      </c>
      <c r="X6" s="95"/>
    </row>
    <row r="7" spans="1:24" ht="30.75" customHeight="1">
      <c r="A7" s="96"/>
      <c r="B7" s="96"/>
      <c r="C7" s="96"/>
      <c r="D7" s="140" t="s">
        <v>23</v>
      </c>
      <c r="E7" s="140" t="s">
        <v>26</v>
      </c>
      <c r="F7" s="140" t="s">
        <v>27</v>
      </c>
      <c r="G7" s="140" t="s">
        <v>28</v>
      </c>
      <c r="H7" s="24" t="s">
        <v>33</v>
      </c>
      <c r="I7" s="96"/>
      <c r="J7" s="96"/>
      <c r="K7" s="96"/>
      <c r="L7" s="96"/>
      <c r="M7" s="4" t="s">
        <v>32</v>
      </c>
      <c r="N7" s="96"/>
      <c r="O7" s="96"/>
      <c r="P7" s="96"/>
      <c r="Q7" s="96"/>
      <c r="R7" s="4" t="s">
        <v>30</v>
      </c>
      <c r="S7" s="96"/>
      <c r="T7" s="96"/>
      <c r="U7" s="96"/>
      <c r="V7" s="96"/>
      <c r="W7" s="4" t="s">
        <v>31</v>
      </c>
      <c r="X7" s="96"/>
    </row>
    <row r="8" spans="1:24" ht="26.25" customHeight="1">
      <c r="A8" s="136">
        <v>1</v>
      </c>
      <c r="B8" s="137">
        <v>2</v>
      </c>
      <c r="C8" s="139">
        <v>3</v>
      </c>
      <c r="D8" s="137">
        <v>4</v>
      </c>
      <c r="E8" s="137">
        <v>5</v>
      </c>
      <c r="F8" s="137">
        <v>6</v>
      </c>
      <c r="G8" s="137">
        <v>7</v>
      </c>
      <c r="H8" s="78">
        <v>8</v>
      </c>
      <c r="I8" s="138">
        <v>9</v>
      </c>
      <c r="J8" s="137">
        <v>10</v>
      </c>
      <c r="K8" s="137">
        <v>11</v>
      </c>
      <c r="L8" s="137">
        <v>12</v>
      </c>
      <c r="M8" s="137">
        <v>13</v>
      </c>
      <c r="N8" s="138">
        <v>14</v>
      </c>
      <c r="O8" s="137">
        <v>15</v>
      </c>
      <c r="P8" s="137">
        <v>16</v>
      </c>
      <c r="Q8" s="137">
        <v>17</v>
      </c>
      <c r="R8" s="137">
        <v>18</v>
      </c>
      <c r="S8" s="138">
        <v>19</v>
      </c>
      <c r="T8" s="137">
        <v>20</v>
      </c>
      <c r="U8" s="137">
        <v>21</v>
      </c>
      <c r="V8" s="137">
        <v>22</v>
      </c>
      <c r="W8" s="137">
        <v>23</v>
      </c>
      <c r="X8" s="136">
        <v>24</v>
      </c>
    </row>
    <row r="9" spans="1:24" ht="113.25" customHeight="1">
      <c r="A9" s="135"/>
      <c r="B9" s="41" t="s">
        <v>38</v>
      </c>
      <c r="C9" s="133" t="s">
        <v>35</v>
      </c>
      <c r="D9" s="134" t="s">
        <v>102</v>
      </c>
      <c r="E9" s="134">
        <v>1101</v>
      </c>
      <c r="F9" s="133"/>
      <c r="G9" s="133"/>
      <c r="H9" s="131">
        <f>M9+R9+W9</f>
        <v>28946.553</v>
      </c>
      <c r="I9" s="132">
        <f>I12+I13</f>
        <v>0</v>
      </c>
      <c r="J9" s="132">
        <f>J12+J13</f>
        <v>0</v>
      </c>
      <c r="K9" s="131">
        <f>K12+K13</f>
        <v>9446.551</v>
      </c>
      <c r="L9" s="132">
        <f>L12+L13</f>
        <v>202.3</v>
      </c>
      <c r="M9" s="131">
        <f>SUM(I9:L9)</f>
        <v>9648.850999999999</v>
      </c>
      <c r="N9" s="132">
        <f>N12+N13</f>
        <v>0</v>
      </c>
      <c r="O9" s="132">
        <f>O12+O13</f>
        <v>0</v>
      </c>
      <c r="P9" s="131">
        <f>P12+P13</f>
        <v>9446.551</v>
      </c>
      <c r="Q9" s="132">
        <f>Q12+Q13</f>
        <v>202.3</v>
      </c>
      <c r="R9" s="131">
        <f>SUM(N9:Q9)</f>
        <v>9648.850999999999</v>
      </c>
      <c r="S9" s="132">
        <f>S12+S13</f>
        <v>0</v>
      </c>
      <c r="T9" s="132">
        <f>T12+T13</f>
        <v>0</v>
      </c>
      <c r="U9" s="131">
        <f>U12+U13</f>
        <v>9446.551</v>
      </c>
      <c r="V9" s="132">
        <f>V12+V13</f>
        <v>202.3</v>
      </c>
      <c r="W9" s="131">
        <f>W12+W13</f>
        <v>9648.851</v>
      </c>
      <c r="X9" s="130"/>
    </row>
    <row r="10" spans="1:24" ht="33.75" customHeight="1">
      <c r="A10" s="88" t="s">
        <v>156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</row>
    <row r="11" spans="1:24" ht="36.75" customHeight="1">
      <c r="A11" s="129" t="s">
        <v>155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7"/>
    </row>
    <row r="12" spans="1:24" ht="167.25" customHeight="1">
      <c r="A12" s="29" t="s">
        <v>19</v>
      </c>
      <c r="B12" s="30" t="s">
        <v>154</v>
      </c>
      <c r="C12" s="28"/>
      <c r="D12" s="126" t="s">
        <v>102</v>
      </c>
      <c r="E12" s="126">
        <v>1101</v>
      </c>
      <c r="F12" s="126" t="s">
        <v>100</v>
      </c>
      <c r="G12" s="126" t="s">
        <v>101</v>
      </c>
      <c r="H12" s="70">
        <f>M12+R12+W12</f>
        <v>17627.055</v>
      </c>
      <c r="I12" s="65">
        <v>0</v>
      </c>
      <c r="J12" s="65">
        <v>0</v>
      </c>
      <c r="K12" s="70">
        <v>5806.685</v>
      </c>
      <c r="L12" s="65">
        <v>69</v>
      </c>
      <c r="M12" s="70">
        <f>SUM(I12:L12)</f>
        <v>5875.685</v>
      </c>
      <c r="N12" s="65">
        <v>0</v>
      </c>
      <c r="O12" s="65">
        <v>0</v>
      </c>
      <c r="P12" s="70">
        <v>5806.685</v>
      </c>
      <c r="Q12" s="65">
        <v>69</v>
      </c>
      <c r="R12" s="70">
        <f>SUM(N12:Q12)</f>
        <v>5875.685</v>
      </c>
      <c r="S12" s="65">
        <v>0</v>
      </c>
      <c r="T12" s="65">
        <v>0</v>
      </c>
      <c r="U12" s="70">
        <v>5806.685</v>
      </c>
      <c r="V12" s="65">
        <v>69</v>
      </c>
      <c r="W12" s="65">
        <f>SUM(S12:V12)</f>
        <v>5875.685</v>
      </c>
      <c r="X12" s="125" t="s">
        <v>58</v>
      </c>
    </row>
    <row r="13" spans="1:24" ht="148.5" customHeight="1">
      <c r="A13" s="29" t="s">
        <v>153</v>
      </c>
      <c r="B13" s="30" t="s">
        <v>152</v>
      </c>
      <c r="C13" s="28"/>
      <c r="D13" s="126" t="s">
        <v>102</v>
      </c>
      <c r="E13" s="126">
        <v>1101</v>
      </c>
      <c r="F13" s="126" t="s">
        <v>103</v>
      </c>
      <c r="G13" s="126" t="s">
        <v>101</v>
      </c>
      <c r="H13" s="70">
        <f>M13+R13+W13</f>
        <v>11319.498</v>
      </c>
      <c r="I13" s="65">
        <v>0</v>
      </c>
      <c r="J13" s="65">
        <v>0</v>
      </c>
      <c r="K13" s="70">
        <v>3639.866</v>
      </c>
      <c r="L13" s="65">
        <v>133.3</v>
      </c>
      <c r="M13" s="70">
        <f>SUM(I13:L13)</f>
        <v>3773.166</v>
      </c>
      <c r="N13" s="65">
        <v>0</v>
      </c>
      <c r="O13" s="65">
        <v>0</v>
      </c>
      <c r="P13" s="70">
        <v>3639.866</v>
      </c>
      <c r="Q13" s="65">
        <v>133.3</v>
      </c>
      <c r="R13" s="70">
        <f>SUM(N13:Q13)</f>
        <v>3773.166</v>
      </c>
      <c r="S13" s="65">
        <v>0</v>
      </c>
      <c r="T13" s="65">
        <v>0</v>
      </c>
      <c r="U13" s="70">
        <v>3639.866</v>
      </c>
      <c r="V13" s="65">
        <v>133.3</v>
      </c>
      <c r="W13" s="65">
        <f>SUM(S13:V13)</f>
        <v>3773.166</v>
      </c>
      <c r="X13" s="125" t="s">
        <v>37</v>
      </c>
    </row>
    <row r="14" spans="1:12" ht="30" customHeight="1">
      <c r="A14" s="124" t="s">
        <v>151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52.5" customHeight="1">
      <c r="A15" s="124" t="s">
        <v>150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21"/>
      <c r="L15" s="21"/>
    </row>
    <row r="16" spans="1:12" ht="39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21"/>
      <c r="L16" s="21"/>
    </row>
    <row r="17" spans="1:12" ht="39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21"/>
      <c r="L17" s="21"/>
    </row>
    <row r="18" spans="1:12" ht="39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21"/>
      <c r="L18" s="21"/>
    </row>
    <row r="19" spans="1:8" ht="39" customHeight="1">
      <c r="A19" s="1"/>
      <c r="B19" s="122"/>
      <c r="C19" s="122"/>
      <c r="D19" s="122"/>
      <c r="E19" s="122"/>
      <c r="F19" s="122"/>
      <c r="G19" s="122"/>
      <c r="H19" s="122"/>
    </row>
  </sheetData>
  <sheetProtection/>
  <mergeCells count="32">
    <mergeCell ref="I5:M5"/>
    <mergeCell ref="N6:N7"/>
    <mergeCell ref="P6:P7"/>
    <mergeCell ref="A11:X11"/>
    <mergeCell ref="X4:X7"/>
    <mergeCell ref="S6:S7"/>
    <mergeCell ref="T6:T7"/>
    <mergeCell ref="I1:I2"/>
    <mergeCell ref="N1:V1"/>
    <mergeCell ref="A3:R3"/>
    <mergeCell ref="S5:W5"/>
    <mergeCell ref="H4:H6"/>
    <mergeCell ref="A16:J18"/>
    <mergeCell ref="Q6:Q7"/>
    <mergeCell ref="L6:L7"/>
    <mergeCell ref="D4:G6"/>
    <mergeCell ref="C4:C7"/>
    <mergeCell ref="B4:B7"/>
    <mergeCell ref="I6:I7"/>
    <mergeCell ref="K6:K7"/>
    <mergeCell ref="N5:R5"/>
    <mergeCell ref="A14:L14"/>
    <mergeCell ref="A10:X10"/>
    <mergeCell ref="S4:W4"/>
    <mergeCell ref="U6:U7"/>
    <mergeCell ref="J6:J7"/>
    <mergeCell ref="V6:V7"/>
    <mergeCell ref="A15:J15"/>
    <mergeCell ref="N4:R4"/>
    <mergeCell ref="I4:M4"/>
    <mergeCell ref="A4:A7"/>
    <mergeCell ref="O6:O7"/>
  </mergeCells>
  <printOptions/>
  <pageMargins left="0.21" right="0.24" top="0.68" bottom="0.47" header="0.32" footer="0.26"/>
  <pageSetup fitToHeight="1" fitToWidth="1" horizontalDpi="600" verticalDpi="600" orientation="landscape" paperSize="9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"/>
  <sheetViews>
    <sheetView view="pageBreakPreview" zoomScale="50" zoomScaleNormal="50" zoomScaleSheetLayoutView="50" zoomScalePageLayoutView="0" workbookViewId="0" topLeftCell="A1">
      <selection activeCell="A2" sqref="A2:H2"/>
    </sheetView>
  </sheetViews>
  <sheetFormatPr defaultColWidth="14.7109375" defaultRowHeight="39" customHeight="1"/>
  <cols>
    <col min="1" max="1" width="15.00390625" style="20" customWidth="1"/>
    <col min="2" max="2" width="95.421875" style="22" customWidth="1"/>
    <col min="3" max="3" width="22.421875" style="22" customWidth="1"/>
    <col min="4" max="4" width="36.421875" style="22" customWidth="1"/>
    <col min="5" max="6" width="23.7109375" style="22" customWidth="1"/>
    <col min="7" max="7" width="23.28125" style="22" customWidth="1"/>
    <col min="8" max="9" width="24.28125" style="22" customWidth="1"/>
    <col min="10" max="10" width="20.8515625" style="21" customWidth="1"/>
    <col min="11" max="11" width="47.7109375" style="21" customWidth="1"/>
    <col min="12" max="25" width="9.140625" style="21" customWidth="1"/>
    <col min="26" max="251" width="9.140625" style="22" customWidth="1"/>
    <col min="252" max="252" width="7.7109375" style="22" customWidth="1"/>
    <col min="253" max="253" width="21.57421875" style="22" customWidth="1"/>
    <col min="254" max="254" width="72.57421875" style="22" customWidth="1"/>
    <col min="255" max="16384" width="14.7109375" style="22" customWidth="1"/>
  </cols>
  <sheetData>
    <row r="1" spans="5:15" ht="140.25" customHeight="1">
      <c r="E1" s="81" t="s">
        <v>174</v>
      </c>
      <c r="F1" s="81"/>
      <c r="G1" s="81"/>
      <c r="H1" s="81"/>
      <c r="I1" s="81"/>
      <c r="J1" s="81"/>
      <c r="K1" s="81"/>
      <c r="N1" s="114"/>
      <c r="O1" s="114"/>
    </row>
    <row r="2" spans="1:9" ht="70.5" customHeight="1">
      <c r="A2" s="115" t="s">
        <v>171</v>
      </c>
      <c r="B2" s="115"/>
      <c r="C2" s="115"/>
      <c r="D2" s="115"/>
      <c r="E2" s="115"/>
      <c r="F2" s="115"/>
      <c r="G2" s="115"/>
      <c r="H2" s="115"/>
      <c r="I2" s="53"/>
    </row>
    <row r="3" spans="1:11" ht="189.75" customHeight="1">
      <c r="A3" s="4" t="s">
        <v>2</v>
      </c>
      <c r="B3" s="4" t="s">
        <v>170</v>
      </c>
      <c r="C3" s="4" t="s">
        <v>0</v>
      </c>
      <c r="D3" s="4" t="s">
        <v>1</v>
      </c>
      <c r="E3" s="4" t="s">
        <v>169</v>
      </c>
      <c r="F3" s="4" t="s">
        <v>129</v>
      </c>
      <c r="G3" s="4" t="s">
        <v>168</v>
      </c>
      <c r="H3" s="4" t="s">
        <v>131</v>
      </c>
      <c r="I3" s="4" t="s">
        <v>127</v>
      </c>
      <c r="J3" s="4" t="s">
        <v>4</v>
      </c>
      <c r="K3" s="4" t="s">
        <v>167</v>
      </c>
    </row>
    <row r="4" spans="1:11" ht="41.25" customHeight="1">
      <c r="A4" s="82" t="s">
        <v>38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24" ht="41.25" customHeight="1">
      <c r="A5" s="152" t="s">
        <v>156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ht="33.75" customHeight="1">
      <c r="A6" s="146" t="s">
        <v>155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ht="94.5" customHeight="1">
      <c r="A7" s="32" t="s">
        <v>19</v>
      </c>
      <c r="B7" s="32" t="s">
        <v>166</v>
      </c>
      <c r="C7" s="33" t="s">
        <v>165</v>
      </c>
      <c r="D7" s="33" t="s">
        <v>164</v>
      </c>
      <c r="E7" s="151">
        <v>1571</v>
      </c>
      <c r="F7" s="151">
        <v>1628</v>
      </c>
      <c r="G7" s="151">
        <v>1628</v>
      </c>
      <c r="H7" s="151">
        <v>1628</v>
      </c>
      <c r="I7" s="151">
        <v>1628</v>
      </c>
      <c r="J7" s="143">
        <v>0.3</v>
      </c>
      <c r="K7" s="147" t="s">
        <v>39</v>
      </c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24" ht="131.25" customHeight="1">
      <c r="A8" s="150" t="s">
        <v>153</v>
      </c>
      <c r="B8" s="3" t="s">
        <v>163</v>
      </c>
      <c r="C8" s="34" t="s">
        <v>162</v>
      </c>
      <c r="D8" s="33" t="s">
        <v>161</v>
      </c>
      <c r="E8" s="149">
        <v>24</v>
      </c>
      <c r="F8" s="149">
        <v>25</v>
      </c>
      <c r="G8" s="149">
        <v>26</v>
      </c>
      <c r="H8" s="149">
        <v>27</v>
      </c>
      <c r="I8" s="149">
        <v>27</v>
      </c>
      <c r="J8" s="148">
        <v>0.3</v>
      </c>
      <c r="K8" s="14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ht="35.25" customHeight="1">
      <c r="A9" s="146" t="s">
        <v>160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4" ht="216.75" customHeight="1">
      <c r="A10" s="3" t="s">
        <v>3</v>
      </c>
      <c r="B10" s="3" t="s">
        <v>159</v>
      </c>
      <c r="C10" s="145" t="s">
        <v>158</v>
      </c>
      <c r="D10" s="34" t="s">
        <v>157</v>
      </c>
      <c r="E10" s="144">
        <v>33850</v>
      </c>
      <c r="F10" s="144">
        <v>34560</v>
      </c>
      <c r="G10" s="144">
        <v>34560</v>
      </c>
      <c r="H10" s="144">
        <v>34560</v>
      </c>
      <c r="I10" s="144">
        <v>34560</v>
      </c>
      <c r="J10" s="143">
        <v>0.35</v>
      </c>
      <c r="K10" s="3" t="s">
        <v>36</v>
      </c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31" ht="96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</row>
    <row r="12" spans="1:31" ht="67.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</row>
    <row r="13" spans="1:31" ht="39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</row>
    <row r="14" spans="1:31" ht="39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</row>
    <row r="15" spans="1:31" ht="39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</row>
    <row r="16" spans="1:31" ht="39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</row>
    <row r="17" spans="1:31" ht="39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</row>
    <row r="18" spans="1:31" ht="39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</row>
  </sheetData>
  <sheetProtection/>
  <mergeCells count="10">
    <mergeCell ref="A9:K9"/>
    <mergeCell ref="A11:AE18"/>
    <mergeCell ref="A5:K5"/>
    <mergeCell ref="N1:O1"/>
    <mergeCell ref="A2:H2"/>
    <mergeCell ref="E1:K1"/>
    <mergeCell ref="A4:K4"/>
    <mergeCell ref="A6:K6"/>
    <mergeCell ref="L5:X10"/>
    <mergeCell ref="K7:K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0"/>
  <sheetViews>
    <sheetView view="pageBreakPreview" zoomScale="50" zoomScaleNormal="50" zoomScaleSheetLayoutView="50" zoomScalePageLayoutView="0" workbookViewId="0" topLeftCell="A1">
      <selection activeCell="A2" sqref="A2:R2"/>
    </sheetView>
  </sheetViews>
  <sheetFormatPr defaultColWidth="7.7109375" defaultRowHeight="39" customHeight="1"/>
  <cols>
    <col min="1" max="1" width="8.140625" style="22" customWidth="1"/>
    <col min="2" max="2" width="68.421875" style="20" customWidth="1"/>
    <col min="3" max="3" width="28.7109375" style="20" customWidth="1"/>
    <col min="4" max="4" width="10.7109375" style="20" customWidth="1"/>
    <col min="5" max="5" width="11.8515625" style="20" customWidth="1"/>
    <col min="6" max="6" width="16.28125" style="20" customWidth="1"/>
    <col min="7" max="7" width="11.28125" style="20" customWidth="1"/>
    <col min="8" max="8" width="18.57421875" style="20" customWidth="1"/>
    <col min="9" max="9" width="17.421875" style="21" customWidth="1"/>
    <col min="10" max="10" width="19.421875" style="21" customWidth="1"/>
    <col min="11" max="11" width="18.00390625" style="21" customWidth="1"/>
    <col min="12" max="12" width="14.00390625" style="21" customWidth="1"/>
    <col min="13" max="13" width="21.140625" style="21" customWidth="1"/>
    <col min="14" max="14" width="16.00390625" style="21" customWidth="1"/>
    <col min="15" max="15" width="23.57421875" style="21" customWidth="1"/>
    <col min="16" max="16" width="17.7109375" style="21" customWidth="1"/>
    <col min="17" max="17" width="15.140625" style="21" customWidth="1"/>
    <col min="18" max="18" width="22.28125" style="21" customWidth="1"/>
    <col min="19" max="19" width="16.00390625" style="21" customWidth="1"/>
    <col min="20" max="20" width="23.57421875" style="21" customWidth="1"/>
    <col min="21" max="21" width="17.7109375" style="21" customWidth="1"/>
    <col min="22" max="22" width="15.140625" style="21" customWidth="1"/>
    <col min="23" max="23" width="22.28125" style="21" customWidth="1"/>
    <col min="24" max="24" width="48.00390625" style="21" customWidth="1"/>
    <col min="25" max="250" width="9.140625" style="22" customWidth="1"/>
    <col min="251" max="16384" width="7.7109375" style="22" customWidth="1"/>
  </cols>
  <sheetData>
    <row r="1" spans="9:24" ht="96.75" customHeight="1">
      <c r="I1" s="76"/>
      <c r="K1" s="17"/>
      <c r="L1" s="17"/>
      <c r="M1" s="17"/>
      <c r="N1" s="81" t="s">
        <v>228</v>
      </c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3" ht="26.25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0"/>
      <c r="T2" s="10"/>
      <c r="U2" s="10"/>
      <c r="V2" s="10"/>
      <c r="W2" s="10"/>
    </row>
    <row r="3" spans="1:24" ht="26.25" customHeight="1">
      <c r="A3" s="94" t="s">
        <v>17</v>
      </c>
      <c r="B3" s="94" t="s">
        <v>216</v>
      </c>
      <c r="C3" s="94" t="s">
        <v>29</v>
      </c>
      <c r="D3" s="104" t="s">
        <v>25</v>
      </c>
      <c r="E3" s="105"/>
      <c r="F3" s="105"/>
      <c r="G3" s="106"/>
      <c r="H3" s="94" t="s">
        <v>12</v>
      </c>
      <c r="I3" s="87" t="s">
        <v>13</v>
      </c>
      <c r="J3" s="87"/>
      <c r="K3" s="87"/>
      <c r="L3" s="87"/>
      <c r="M3" s="87"/>
      <c r="N3" s="87" t="s">
        <v>14</v>
      </c>
      <c r="O3" s="87"/>
      <c r="P3" s="87"/>
      <c r="Q3" s="87"/>
      <c r="R3" s="87"/>
      <c r="S3" s="87" t="s">
        <v>126</v>
      </c>
      <c r="T3" s="87"/>
      <c r="U3" s="87"/>
      <c r="V3" s="87"/>
      <c r="W3" s="87"/>
      <c r="X3" s="94" t="s">
        <v>22</v>
      </c>
    </row>
    <row r="4" spans="1:24" ht="42.75" customHeight="1">
      <c r="A4" s="95"/>
      <c r="B4" s="95"/>
      <c r="C4" s="95"/>
      <c r="D4" s="107"/>
      <c r="E4" s="108"/>
      <c r="F4" s="108"/>
      <c r="G4" s="109"/>
      <c r="H4" s="95"/>
      <c r="I4" s="97" t="s">
        <v>24</v>
      </c>
      <c r="J4" s="98"/>
      <c r="K4" s="98"/>
      <c r="L4" s="98"/>
      <c r="M4" s="99"/>
      <c r="N4" s="97" t="s">
        <v>24</v>
      </c>
      <c r="O4" s="98"/>
      <c r="P4" s="98"/>
      <c r="Q4" s="98"/>
      <c r="R4" s="99"/>
      <c r="S4" s="97" t="s">
        <v>24</v>
      </c>
      <c r="T4" s="98"/>
      <c r="U4" s="98"/>
      <c r="V4" s="98"/>
      <c r="W4" s="99"/>
      <c r="X4" s="95"/>
    </row>
    <row r="5" spans="1:24" ht="105" customHeight="1">
      <c r="A5" s="95"/>
      <c r="B5" s="95"/>
      <c r="C5" s="95"/>
      <c r="D5" s="110"/>
      <c r="E5" s="111"/>
      <c r="F5" s="111"/>
      <c r="G5" s="112"/>
      <c r="H5" s="96"/>
      <c r="I5" s="94" t="s">
        <v>9</v>
      </c>
      <c r="J5" s="94" t="s">
        <v>10</v>
      </c>
      <c r="K5" s="94" t="s">
        <v>8</v>
      </c>
      <c r="L5" s="94" t="s">
        <v>11</v>
      </c>
      <c r="M5" s="4" t="s">
        <v>15</v>
      </c>
      <c r="N5" s="94" t="s">
        <v>9</v>
      </c>
      <c r="O5" s="94" t="s">
        <v>10</v>
      </c>
      <c r="P5" s="94" t="s">
        <v>8</v>
      </c>
      <c r="Q5" s="94" t="s">
        <v>11</v>
      </c>
      <c r="R5" s="4" t="s">
        <v>16</v>
      </c>
      <c r="S5" s="94" t="s">
        <v>9</v>
      </c>
      <c r="T5" s="94" t="s">
        <v>10</v>
      </c>
      <c r="U5" s="94" t="s">
        <v>8</v>
      </c>
      <c r="V5" s="94" t="s">
        <v>11</v>
      </c>
      <c r="W5" s="4" t="s">
        <v>145</v>
      </c>
      <c r="X5" s="95"/>
    </row>
    <row r="6" spans="1:24" ht="52.5">
      <c r="A6" s="96"/>
      <c r="B6" s="96"/>
      <c r="C6" s="96"/>
      <c r="D6" s="27" t="s">
        <v>23</v>
      </c>
      <c r="E6" s="27" t="s">
        <v>26</v>
      </c>
      <c r="F6" s="27" t="s">
        <v>27</v>
      </c>
      <c r="G6" s="27" t="s">
        <v>28</v>
      </c>
      <c r="H6" s="24" t="s">
        <v>33</v>
      </c>
      <c r="I6" s="96"/>
      <c r="J6" s="96"/>
      <c r="K6" s="96"/>
      <c r="L6" s="96"/>
      <c r="M6" s="4" t="s">
        <v>32</v>
      </c>
      <c r="N6" s="96"/>
      <c r="O6" s="96"/>
      <c r="P6" s="96"/>
      <c r="Q6" s="96"/>
      <c r="R6" s="4" t="s">
        <v>30</v>
      </c>
      <c r="S6" s="96"/>
      <c r="T6" s="96"/>
      <c r="U6" s="96"/>
      <c r="V6" s="96"/>
      <c r="W6" s="4" t="s">
        <v>31</v>
      </c>
      <c r="X6" s="96"/>
    </row>
    <row r="7" spans="1:24" ht="26.25">
      <c r="A7" s="5">
        <v>1</v>
      </c>
      <c r="B7" s="4">
        <v>2</v>
      </c>
      <c r="C7" s="25">
        <v>3</v>
      </c>
      <c r="D7" s="4">
        <v>4</v>
      </c>
      <c r="E7" s="4">
        <v>5</v>
      </c>
      <c r="F7" s="4">
        <v>6</v>
      </c>
      <c r="G7" s="4">
        <v>7</v>
      </c>
      <c r="H7" s="24">
        <v>8</v>
      </c>
      <c r="I7" s="138">
        <v>9</v>
      </c>
      <c r="J7" s="137">
        <v>10</v>
      </c>
      <c r="K7" s="137">
        <v>11</v>
      </c>
      <c r="L7" s="137">
        <v>12</v>
      </c>
      <c r="M7" s="137">
        <v>13</v>
      </c>
      <c r="N7" s="138">
        <v>14</v>
      </c>
      <c r="O7" s="137">
        <v>15</v>
      </c>
      <c r="P7" s="137">
        <v>16</v>
      </c>
      <c r="Q7" s="137">
        <v>17</v>
      </c>
      <c r="R7" s="137">
        <v>18</v>
      </c>
      <c r="S7" s="138">
        <v>19</v>
      </c>
      <c r="T7" s="137">
        <v>20</v>
      </c>
      <c r="U7" s="137">
        <v>21</v>
      </c>
      <c r="V7" s="137">
        <v>22</v>
      </c>
      <c r="W7" s="137">
        <v>23</v>
      </c>
      <c r="X7" s="136">
        <v>24</v>
      </c>
    </row>
    <row r="8" spans="1:24" ht="62.25" customHeight="1">
      <c r="A8" s="41"/>
      <c r="B8" s="41" t="s">
        <v>40</v>
      </c>
      <c r="C8" s="179" t="s">
        <v>41</v>
      </c>
      <c r="D8" s="178" t="s">
        <v>102</v>
      </c>
      <c r="E8" s="178" t="s">
        <v>104</v>
      </c>
      <c r="F8" s="41"/>
      <c r="G8" s="41"/>
      <c r="H8" s="177">
        <f>M8+R8+W8</f>
        <v>4209.49</v>
      </c>
      <c r="I8" s="177">
        <f>I11+I12+I13+I15+I16+I17+I18+I19+I20+I21+I23+I24+I25+I26+I27+I29+I30+I31+I33+I34</f>
        <v>0</v>
      </c>
      <c r="J8" s="177">
        <f>J11+J12+J13+J15+J16+J17+J18+J19+J20+J21+J23+J24+J25+J26+J27+J29+J30+J31+J33+J34</f>
        <v>0</v>
      </c>
      <c r="K8" s="177">
        <f>K11+K12+K13+K15+K16+K17+K18+K19+K20+K21+K23+K24+K25+K26+K27+K29+K30+K31+K33+K34</f>
        <v>1679.49</v>
      </c>
      <c r="L8" s="177">
        <f>L11+L12+L13+L15+L16+L17+L18+L19+L20+L21+L23+L24+L25+L26+L27+L29+L30+L31+L33+L34</f>
        <v>0</v>
      </c>
      <c r="M8" s="177">
        <f>SUM(I8:L8)</f>
        <v>1679.49</v>
      </c>
      <c r="N8" s="177">
        <f>N11+N12+N13+N15+N16+N17+N18+N19+N20+N21+N23+N24+N25+N26+N27+N29+N30+N31+N33+N34</f>
        <v>0</v>
      </c>
      <c r="O8" s="177">
        <f>O11+O12+O13+O15+O16+O17+O18+O19+O20+O21+O23+O24+O25+O26+O27+O29+O30+O31+O33+O34</f>
        <v>0</v>
      </c>
      <c r="P8" s="177">
        <f>P11+P12+P13+P15+P16+P17+P18+P19+P20+P21+P23+P24+P25+P26+P27+P29+P30+P31+P33+P34</f>
        <v>1265</v>
      </c>
      <c r="Q8" s="177">
        <f>Q11+Q12+Q13+Q15+Q16+Q17+Q18+Q19+Q20+Q21+Q23+Q24+Q25+Q26+Q27+Q29+Q30+Q31+Q33+Q34</f>
        <v>0</v>
      </c>
      <c r="R8" s="177">
        <f>SUM(N8:Q8)</f>
        <v>1265</v>
      </c>
      <c r="S8" s="177">
        <f>S11+S12+S13+S15+S16+S17+S18+S19+S20+S21+S23+S24+S25+S26+S27+S29+S30+S31+S33+S34</f>
        <v>0</v>
      </c>
      <c r="T8" s="177">
        <f>T11+T12+T13+T15+T16+T17+T18+T19+T20+T21+T23+T24+T25+T26+T27+T29+T30+T31+T33+T34</f>
        <v>0</v>
      </c>
      <c r="U8" s="177">
        <f>U11+U12+U13+U15+U16+U17+U18+U19+U20+U21+U23+U24+U25+U26+U27+U29+U30+U31+U33+U34</f>
        <v>1265</v>
      </c>
      <c r="V8" s="177">
        <f>V11+V12+V13+V15+V16+V17+V18+V19+V20+V21+V23+V24+V25+V26+V27+V29+V30+V31+V33+V34</f>
        <v>0</v>
      </c>
      <c r="W8" s="177">
        <f>SUM(S8:V8)</f>
        <v>1265</v>
      </c>
      <c r="X8" s="41"/>
    </row>
    <row r="9" spans="1:24" ht="39.75" customHeight="1">
      <c r="A9" s="176"/>
      <c r="B9" s="175" t="s">
        <v>215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3"/>
    </row>
    <row r="10" spans="1:155" s="161" customFormat="1" ht="36" customHeight="1">
      <c r="A10" s="29" t="s">
        <v>18</v>
      </c>
      <c r="B10" s="172" t="s">
        <v>214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0"/>
      <c r="X10" s="100" t="s">
        <v>213</v>
      </c>
      <c r="Y10" s="169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</row>
    <row r="11" spans="1:155" ht="192" customHeight="1">
      <c r="A11" s="29" t="s">
        <v>19</v>
      </c>
      <c r="B11" s="166" t="s">
        <v>212</v>
      </c>
      <c r="C11" s="65"/>
      <c r="D11" s="66" t="s">
        <v>102</v>
      </c>
      <c r="E11" s="66" t="s">
        <v>104</v>
      </c>
      <c r="F11" s="66" t="s">
        <v>105</v>
      </c>
      <c r="G11" s="66" t="s">
        <v>106</v>
      </c>
      <c r="H11" s="65">
        <f>M11+R11+W11</f>
        <v>688.6899999999999</v>
      </c>
      <c r="I11" s="65"/>
      <c r="J11" s="65"/>
      <c r="K11" s="65">
        <v>505.89</v>
      </c>
      <c r="L11" s="65"/>
      <c r="M11" s="65">
        <f>SUM(I11:L11)</f>
        <v>505.89</v>
      </c>
      <c r="N11" s="65"/>
      <c r="O11" s="65"/>
      <c r="P11" s="65">
        <v>91.4</v>
      </c>
      <c r="Q11" s="65"/>
      <c r="R11" s="65">
        <f>SUM(N11:Q11)</f>
        <v>91.4</v>
      </c>
      <c r="S11" s="65"/>
      <c r="T11" s="65"/>
      <c r="U11" s="65">
        <v>91.4</v>
      </c>
      <c r="V11" s="65"/>
      <c r="W11" s="65">
        <f>SUM(S11:V11)</f>
        <v>91.4</v>
      </c>
      <c r="X11" s="101"/>
      <c r="Y11" s="169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</row>
    <row r="12" spans="1:24" ht="89.25" customHeight="1">
      <c r="A12" s="37" t="s">
        <v>153</v>
      </c>
      <c r="B12" s="166" t="s">
        <v>211</v>
      </c>
      <c r="C12" s="65"/>
      <c r="D12" s="66" t="s">
        <v>102</v>
      </c>
      <c r="E12" s="66" t="s">
        <v>104</v>
      </c>
      <c r="F12" s="66" t="s">
        <v>107</v>
      </c>
      <c r="G12" s="66" t="s">
        <v>106</v>
      </c>
      <c r="H12" s="65">
        <f>M12+R12+W12</f>
        <v>135</v>
      </c>
      <c r="I12" s="65"/>
      <c r="J12" s="65"/>
      <c r="K12" s="65">
        <v>45</v>
      </c>
      <c r="L12" s="65"/>
      <c r="M12" s="65">
        <f>SUM(I12:L12)</f>
        <v>45</v>
      </c>
      <c r="N12" s="154"/>
      <c r="O12" s="154"/>
      <c r="P12" s="154">
        <v>45</v>
      </c>
      <c r="Q12" s="154"/>
      <c r="R12" s="65">
        <f>SUM(N12:Q12)</f>
        <v>45</v>
      </c>
      <c r="S12" s="154"/>
      <c r="T12" s="154"/>
      <c r="U12" s="154">
        <v>45</v>
      </c>
      <c r="V12" s="154"/>
      <c r="W12" s="65">
        <f>SUM(S12:V12)</f>
        <v>45</v>
      </c>
      <c r="X12" s="101"/>
    </row>
    <row r="13" spans="1:24" ht="117" customHeight="1">
      <c r="A13" s="29" t="s">
        <v>210</v>
      </c>
      <c r="B13" s="166" t="s">
        <v>209</v>
      </c>
      <c r="C13" s="65"/>
      <c r="D13" s="66" t="s">
        <v>102</v>
      </c>
      <c r="E13" s="66" t="s">
        <v>104</v>
      </c>
      <c r="F13" s="66" t="s">
        <v>108</v>
      </c>
      <c r="G13" s="66" t="s">
        <v>106</v>
      </c>
      <c r="H13" s="65">
        <f>M13+R13+W13</f>
        <v>150</v>
      </c>
      <c r="I13" s="66"/>
      <c r="J13" s="66"/>
      <c r="K13" s="65">
        <v>50</v>
      </c>
      <c r="L13" s="66"/>
      <c r="M13" s="65">
        <f>SUM(I13:L13)</f>
        <v>50</v>
      </c>
      <c r="N13" s="66"/>
      <c r="O13" s="66"/>
      <c r="P13" s="65">
        <v>50</v>
      </c>
      <c r="Q13" s="66"/>
      <c r="R13" s="65">
        <f>SUM(N13:Q13)</f>
        <v>50</v>
      </c>
      <c r="S13" s="66"/>
      <c r="T13" s="66"/>
      <c r="U13" s="65">
        <v>50</v>
      </c>
      <c r="V13" s="66"/>
      <c r="W13" s="65">
        <f>SUM(S13:V13)</f>
        <v>50</v>
      </c>
      <c r="X13" s="101"/>
    </row>
    <row r="14" spans="1:24" s="161" customFormat="1" ht="30" customHeight="1">
      <c r="A14" s="29" t="s">
        <v>20</v>
      </c>
      <c r="B14" s="164" t="s">
        <v>208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2"/>
      <c r="X14" s="101"/>
    </row>
    <row r="15" spans="1:24" ht="198" customHeight="1">
      <c r="A15" s="29" t="s">
        <v>3</v>
      </c>
      <c r="B15" s="166" t="s">
        <v>207</v>
      </c>
      <c r="C15" s="159"/>
      <c r="D15" s="155" t="s">
        <v>102</v>
      </c>
      <c r="E15" s="155" t="s">
        <v>104</v>
      </c>
      <c r="F15" s="155" t="s">
        <v>109</v>
      </c>
      <c r="G15" s="155" t="s">
        <v>106</v>
      </c>
      <c r="H15" s="65">
        <f>M15+R15+W15</f>
        <v>465</v>
      </c>
      <c r="I15" s="66"/>
      <c r="J15" s="66"/>
      <c r="K15" s="65">
        <v>155</v>
      </c>
      <c r="L15" s="66"/>
      <c r="M15" s="65">
        <f>SUM(I15:L15)</f>
        <v>155</v>
      </c>
      <c r="N15" s="66"/>
      <c r="O15" s="66"/>
      <c r="P15" s="65">
        <v>155</v>
      </c>
      <c r="Q15" s="66"/>
      <c r="R15" s="65">
        <f>SUM(N15:Q15)</f>
        <v>155</v>
      </c>
      <c r="S15" s="66"/>
      <c r="T15" s="66"/>
      <c r="U15" s="65">
        <v>155</v>
      </c>
      <c r="V15" s="66"/>
      <c r="W15" s="65">
        <f>SUM(S15:V15)</f>
        <v>155</v>
      </c>
      <c r="X15" s="101"/>
    </row>
    <row r="16" spans="1:24" ht="130.5" customHeight="1">
      <c r="A16" s="37" t="s">
        <v>42</v>
      </c>
      <c r="B16" s="157" t="s">
        <v>206</v>
      </c>
      <c r="C16" s="159"/>
      <c r="D16" s="155" t="s">
        <v>102</v>
      </c>
      <c r="E16" s="155" t="s">
        <v>104</v>
      </c>
      <c r="F16" s="155" t="s">
        <v>110</v>
      </c>
      <c r="G16" s="155" t="s">
        <v>106</v>
      </c>
      <c r="H16" s="65">
        <f>M16+R16+W16</f>
        <v>1370.4</v>
      </c>
      <c r="I16" s="66"/>
      <c r="J16" s="66"/>
      <c r="K16" s="65">
        <v>456.8</v>
      </c>
      <c r="L16" s="66"/>
      <c r="M16" s="65">
        <f>SUM(I16:L16)</f>
        <v>456.8</v>
      </c>
      <c r="N16" s="66"/>
      <c r="O16" s="66"/>
      <c r="P16" s="65">
        <v>456.8</v>
      </c>
      <c r="Q16" s="66"/>
      <c r="R16" s="65">
        <f>SUM(N16:Q16)</f>
        <v>456.8</v>
      </c>
      <c r="S16" s="66"/>
      <c r="T16" s="66"/>
      <c r="U16" s="65">
        <v>456.8</v>
      </c>
      <c r="V16" s="66"/>
      <c r="W16" s="65">
        <f>SUM(S16:V16)</f>
        <v>456.8</v>
      </c>
      <c r="X16" s="101"/>
    </row>
    <row r="17" spans="1:24" ht="115.5" customHeight="1">
      <c r="A17" s="37" t="s">
        <v>43</v>
      </c>
      <c r="B17" s="166" t="s">
        <v>205</v>
      </c>
      <c r="C17" s="159"/>
      <c r="D17" s="155" t="s">
        <v>102</v>
      </c>
      <c r="E17" s="155" t="s">
        <v>104</v>
      </c>
      <c r="F17" s="155" t="s">
        <v>111</v>
      </c>
      <c r="G17" s="155" t="s">
        <v>106</v>
      </c>
      <c r="H17" s="65">
        <f>M17+R17+W17</f>
        <v>25.5</v>
      </c>
      <c r="I17" s="66"/>
      <c r="J17" s="66"/>
      <c r="K17" s="65">
        <v>8.5</v>
      </c>
      <c r="L17" s="66"/>
      <c r="M17" s="65">
        <f>SUM(I17:L17)</f>
        <v>8.5</v>
      </c>
      <c r="N17" s="66"/>
      <c r="O17" s="66"/>
      <c r="P17" s="65">
        <v>8.5</v>
      </c>
      <c r="Q17" s="66"/>
      <c r="R17" s="65">
        <f>SUM(N17:Q17)</f>
        <v>8.5</v>
      </c>
      <c r="S17" s="66"/>
      <c r="T17" s="66"/>
      <c r="U17" s="65">
        <v>8.5</v>
      </c>
      <c r="V17" s="66"/>
      <c r="W17" s="65">
        <f>SUM(S17:V17)</f>
        <v>8.5</v>
      </c>
      <c r="X17" s="101"/>
    </row>
    <row r="18" spans="1:24" ht="87" customHeight="1">
      <c r="A18" s="37" t="s">
        <v>44</v>
      </c>
      <c r="B18" s="166" t="s">
        <v>204</v>
      </c>
      <c r="C18" s="159"/>
      <c r="D18" s="155" t="s">
        <v>102</v>
      </c>
      <c r="E18" s="155" t="s">
        <v>104</v>
      </c>
      <c r="F18" s="155" t="s">
        <v>112</v>
      </c>
      <c r="G18" s="155" t="s">
        <v>106</v>
      </c>
      <c r="H18" s="65">
        <f>M18+R18+W18</f>
        <v>90</v>
      </c>
      <c r="I18" s="66"/>
      <c r="J18" s="66"/>
      <c r="K18" s="65">
        <v>30</v>
      </c>
      <c r="L18" s="66"/>
      <c r="M18" s="65">
        <f>SUM(I18:L18)</f>
        <v>30</v>
      </c>
      <c r="N18" s="66"/>
      <c r="O18" s="66"/>
      <c r="P18" s="65">
        <v>30</v>
      </c>
      <c r="Q18" s="66"/>
      <c r="R18" s="65">
        <f>SUM(N18:Q18)</f>
        <v>30</v>
      </c>
      <c r="S18" s="66"/>
      <c r="T18" s="66"/>
      <c r="U18" s="65">
        <v>30</v>
      </c>
      <c r="V18" s="66"/>
      <c r="W18" s="65">
        <f>SUM(S18:V18)</f>
        <v>30</v>
      </c>
      <c r="X18" s="101"/>
    </row>
    <row r="19" spans="1:24" ht="144" customHeight="1">
      <c r="A19" s="37" t="s">
        <v>45</v>
      </c>
      <c r="B19" s="166" t="s">
        <v>203</v>
      </c>
      <c r="C19" s="159"/>
      <c r="D19" s="155" t="s">
        <v>102</v>
      </c>
      <c r="E19" s="155" t="s">
        <v>104</v>
      </c>
      <c r="F19" s="155" t="s">
        <v>113</v>
      </c>
      <c r="G19" s="155" t="s">
        <v>106</v>
      </c>
      <c r="H19" s="65">
        <f>M19+R19+W19</f>
        <v>108</v>
      </c>
      <c r="I19" s="66"/>
      <c r="J19" s="66"/>
      <c r="K19" s="65">
        <v>36</v>
      </c>
      <c r="L19" s="66"/>
      <c r="M19" s="65">
        <f>SUM(I19:L19)</f>
        <v>36</v>
      </c>
      <c r="N19" s="66"/>
      <c r="O19" s="66"/>
      <c r="P19" s="65">
        <v>36</v>
      </c>
      <c r="Q19" s="66"/>
      <c r="R19" s="65">
        <f>SUM(N19:Q19)</f>
        <v>36</v>
      </c>
      <c r="S19" s="66"/>
      <c r="T19" s="66"/>
      <c r="U19" s="65">
        <v>36</v>
      </c>
      <c r="V19" s="66"/>
      <c r="W19" s="65">
        <f>SUM(S19:V19)</f>
        <v>36</v>
      </c>
      <c r="X19" s="101"/>
    </row>
    <row r="20" spans="1:24" ht="87" customHeight="1">
      <c r="A20" s="29" t="s">
        <v>46</v>
      </c>
      <c r="B20" s="166" t="s">
        <v>202</v>
      </c>
      <c r="C20" s="65"/>
      <c r="D20" s="66" t="s">
        <v>102</v>
      </c>
      <c r="E20" s="66" t="s">
        <v>104</v>
      </c>
      <c r="F20" s="66" t="s">
        <v>114</v>
      </c>
      <c r="G20" s="66" t="s">
        <v>106</v>
      </c>
      <c r="H20" s="65">
        <f>M20+R20+W20</f>
        <v>15</v>
      </c>
      <c r="I20" s="66"/>
      <c r="J20" s="66"/>
      <c r="K20" s="65">
        <v>5</v>
      </c>
      <c r="L20" s="66"/>
      <c r="M20" s="65">
        <f>SUM(I20:L20)</f>
        <v>5</v>
      </c>
      <c r="N20" s="66"/>
      <c r="O20" s="66"/>
      <c r="P20" s="65">
        <v>5</v>
      </c>
      <c r="Q20" s="66"/>
      <c r="R20" s="65">
        <f>SUM(N20:Q20)</f>
        <v>5</v>
      </c>
      <c r="S20" s="66"/>
      <c r="T20" s="66"/>
      <c r="U20" s="65">
        <v>5</v>
      </c>
      <c r="V20" s="66"/>
      <c r="W20" s="65">
        <f>SUM(S20:V20)</f>
        <v>5</v>
      </c>
      <c r="X20" s="101"/>
    </row>
    <row r="21" spans="1:24" ht="85.5" customHeight="1">
      <c r="A21" s="29" t="s">
        <v>47</v>
      </c>
      <c r="B21" s="166" t="s">
        <v>201</v>
      </c>
      <c r="C21" s="65"/>
      <c r="D21" s="66" t="s">
        <v>102</v>
      </c>
      <c r="E21" s="66" t="s">
        <v>104</v>
      </c>
      <c r="F21" s="66" t="s">
        <v>115</v>
      </c>
      <c r="G21" s="66" t="s">
        <v>106</v>
      </c>
      <c r="H21" s="65">
        <f>M21+R21+W21</f>
        <v>113.39999999999999</v>
      </c>
      <c r="I21" s="66"/>
      <c r="J21" s="66"/>
      <c r="K21" s="65">
        <v>37.8</v>
      </c>
      <c r="L21" s="66"/>
      <c r="M21" s="65">
        <f>SUM(I21:L21)</f>
        <v>37.8</v>
      </c>
      <c r="N21" s="66"/>
      <c r="O21" s="66"/>
      <c r="P21" s="65">
        <v>37.8</v>
      </c>
      <c r="Q21" s="66"/>
      <c r="R21" s="65">
        <f>SUM(N21:Q21)</f>
        <v>37.8</v>
      </c>
      <c r="S21" s="66"/>
      <c r="T21" s="66"/>
      <c r="U21" s="65">
        <v>37.8</v>
      </c>
      <c r="V21" s="66"/>
      <c r="W21" s="65">
        <f>SUM(S21:V21)</f>
        <v>37.8</v>
      </c>
      <c r="X21" s="101"/>
    </row>
    <row r="22" spans="1:24" s="161" customFormat="1" ht="29.25" customHeight="1">
      <c r="A22" s="29" t="s">
        <v>200</v>
      </c>
      <c r="B22" s="167" t="s">
        <v>199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01"/>
    </row>
    <row r="23" spans="1:24" ht="156" customHeight="1">
      <c r="A23" s="29" t="s">
        <v>198</v>
      </c>
      <c r="B23" s="166" t="s">
        <v>197</v>
      </c>
      <c r="C23" s="65"/>
      <c r="D23" s="66" t="s">
        <v>102</v>
      </c>
      <c r="E23" s="66" t="s">
        <v>104</v>
      </c>
      <c r="F23" s="66" t="s">
        <v>116</v>
      </c>
      <c r="G23" s="66" t="s">
        <v>106</v>
      </c>
      <c r="H23" s="65">
        <f>M23+R23+W23</f>
        <v>171</v>
      </c>
      <c r="I23" s="66"/>
      <c r="J23" s="66"/>
      <c r="K23" s="65">
        <v>57</v>
      </c>
      <c r="L23" s="66"/>
      <c r="M23" s="65">
        <f>SUM(I23:L23)</f>
        <v>57</v>
      </c>
      <c r="N23" s="66"/>
      <c r="O23" s="66"/>
      <c r="P23" s="65">
        <v>57</v>
      </c>
      <c r="Q23" s="66"/>
      <c r="R23" s="65">
        <f>SUM(N23:Q23)</f>
        <v>57</v>
      </c>
      <c r="S23" s="66"/>
      <c r="T23" s="66"/>
      <c r="U23" s="65">
        <v>57</v>
      </c>
      <c r="V23" s="66"/>
      <c r="W23" s="65">
        <f>SUM(S23:V23)</f>
        <v>57</v>
      </c>
      <c r="X23" s="101"/>
    </row>
    <row r="24" spans="1:24" ht="112.5" customHeight="1">
      <c r="A24" s="37" t="s">
        <v>196</v>
      </c>
      <c r="B24" s="166" t="s">
        <v>195</v>
      </c>
      <c r="C24" s="159"/>
      <c r="D24" s="155" t="s">
        <v>102</v>
      </c>
      <c r="E24" s="155" t="s">
        <v>104</v>
      </c>
      <c r="F24" s="155" t="s">
        <v>117</v>
      </c>
      <c r="G24" s="155" t="s">
        <v>106</v>
      </c>
      <c r="H24" s="65">
        <f>M24+R24+W24</f>
        <v>30</v>
      </c>
      <c r="I24" s="66"/>
      <c r="J24" s="66"/>
      <c r="K24" s="65">
        <v>10</v>
      </c>
      <c r="L24" s="66"/>
      <c r="M24" s="65">
        <f>SUM(I24:L24)</f>
        <v>10</v>
      </c>
      <c r="N24" s="66"/>
      <c r="O24" s="66"/>
      <c r="P24" s="65">
        <v>10</v>
      </c>
      <c r="Q24" s="66"/>
      <c r="R24" s="65">
        <f>SUM(N24:Q24)</f>
        <v>10</v>
      </c>
      <c r="S24" s="66"/>
      <c r="T24" s="66"/>
      <c r="U24" s="65">
        <v>10</v>
      </c>
      <c r="V24" s="66"/>
      <c r="W24" s="65">
        <f>SUM(S24:V24)</f>
        <v>10</v>
      </c>
      <c r="X24" s="101"/>
    </row>
    <row r="25" spans="1:24" ht="112.5" customHeight="1">
      <c r="A25" s="37" t="s">
        <v>194</v>
      </c>
      <c r="B25" s="160" t="s">
        <v>193</v>
      </c>
      <c r="C25" s="159"/>
      <c r="D25" s="155" t="s">
        <v>102</v>
      </c>
      <c r="E25" s="155" t="s">
        <v>104</v>
      </c>
      <c r="F25" s="155" t="s">
        <v>118</v>
      </c>
      <c r="G25" s="155" t="s">
        <v>106</v>
      </c>
      <c r="H25" s="65">
        <f>M25+R25+W25</f>
        <v>112.5</v>
      </c>
      <c r="I25" s="66"/>
      <c r="J25" s="66"/>
      <c r="K25" s="65">
        <v>37.5</v>
      </c>
      <c r="L25" s="66"/>
      <c r="M25" s="65">
        <f>SUM(I25:L25)</f>
        <v>37.5</v>
      </c>
      <c r="N25" s="66"/>
      <c r="O25" s="66"/>
      <c r="P25" s="65">
        <v>37.5</v>
      </c>
      <c r="Q25" s="66"/>
      <c r="R25" s="65">
        <f>SUM(N25:Q25)</f>
        <v>37.5</v>
      </c>
      <c r="S25" s="66"/>
      <c r="T25" s="66"/>
      <c r="U25" s="65">
        <v>37.5</v>
      </c>
      <c r="V25" s="66"/>
      <c r="W25" s="65">
        <f>SUM(S25:V25)</f>
        <v>37.5</v>
      </c>
      <c r="X25" s="101"/>
    </row>
    <row r="26" spans="1:24" ht="85.5" customHeight="1">
      <c r="A26" s="37" t="s">
        <v>192</v>
      </c>
      <c r="B26" s="157" t="s">
        <v>191</v>
      </c>
      <c r="C26" s="159"/>
      <c r="D26" s="155" t="s">
        <v>102</v>
      </c>
      <c r="E26" s="155" t="s">
        <v>104</v>
      </c>
      <c r="F26" s="155" t="s">
        <v>119</v>
      </c>
      <c r="G26" s="155" t="s">
        <v>106</v>
      </c>
      <c r="H26" s="65">
        <f>M26+R26+W26</f>
        <v>60</v>
      </c>
      <c r="I26" s="66"/>
      <c r="J26" s="66"/>
      <c r="K26" s="65">
        <v>20</v>
      </c>
      <c r="L26" s="66"/>
      <c r="M26" s="65">
        <f>SUM(I26:L26)</f>
        <v>20</v>
      </c>
      <c r="N26" s="66"/>
      <c r="O26" s="66"/>
      <c r="P26" s="65">
        <v>20</v>
      </c>
      <c r="Q26" s="66"/>
      <c r="R26" s="65">
        <f>SUM(N26:Q26)</f>
        <v>20</v>
      </c>
      <c r="S26" s="66"/>
      <c r="T26" s="66"/>
      <c r="U26" s="65">
        <v>20</v>
      </c>
      <c r="V26" s="66"/>
      <c r="W26" s="65">
        <f>SUM(S26:V26)</f>
        <v>20</v>
      </c>
      <c r="X26" s="101"/>
    </row>
    <row r="27" spans="1:24" ht="103.5" customHeight="1">
      <c r="A27" s="37" t="s">
        <v>190</v>
      </c>
      <c r="B27" s="166" t="s">
        <v>189</v>
      </c>
      <c r="C27" s="159"/>
      <c r="D27" s="155" t="s">
        <v>102</v>
      </c>
      <c r="E27" s="155" t="s">
        <v>104</v>
      </c>
      <c r="F27" s="155" t="s">
        <v>120</v>
      </c>
      <c r="G27" s="155" t="s">
        <v>106</v>
      </c>
      <c r="H27" s="65">
        <f>M27+R27+W27</f>
        <v>90</v>
      </c>
      <c r="I27" s="66"/>
      <c r="J27" s="66"/>
      <c r="K27" s="65">
        <v>30</v>
      </c>
      <c r="L27" s="66"/>
      <c r="M27" s="65">
        <f>SUM(I27:L27)</f>
        <v>30</v>
      </c>
      <c r="N27" s="66"/>
      <c r="O27" s="66"/>
      <c r="P27" s="65">
        <v>30</v>
      </c>
      <c r="Q27" s="66"/>
      <c r="R27" s="65">
        <f>SUM(N27:Q27)</f>
        <v>30</v>
      </c>
      <c r="S27" s="66"/>
      <c r="T27" s="66"/>
      <c r="U27" s="65">
        <v>30</v>
      </c>
      <c r="V27" s="66"/>
      <c r="W27" s="65">
        <f>SUM(S27:V27)</f>
        <v>30</v>
      </c>
      <c r="X27" s="101"/>
    </row>
    <row r="28" spans="1:24" s="161" customFormat="1" ht="30.75" customHeight="1">
      <c r="A28" s="29" t="s">
        <v>188</v>
      </c>
      <c r="B28" s="167" t="s">
        <v>187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01"/>
    </row>
    <row r="29" spans="1:24" ht="162" customHeight="1">
      <c r="A29" s="29" t="s">
        <v>186</v>
      </c>
      <c r="B29" s="166" t="s">
        <v>185</v>
      </c>
      <c r="C29" s="65"/>
      <c r="D29" s="66" t="s">
        <v>102</v>
      </c>
      <c r="E29" s="66" t="s">
        <v>104</v>
      </c>
      <c r="F29" s="66" t="s">
        <v>121</v>
      </c>
      <c r="G29" s="66" t="s">
        <v>106</v>
      </c>
      <c r="H29" s="65">
        <f>M29+R29+W29</f>
        <v>75</v>
      </c>
      <c r="I29" s="66"/>
      <c r="J29" s="66"/>
      <c r="K29" s="65">
        <v>25</v>
      </c>
      <c r="L29" s="66"/>
      <c r="M29" s="65">
        <f>SUM(I29:L29)</f>
        <v>25</v>
      </c>
      <c r="N29" s="66"/>
      <c r="O29" s="66"/>
      <c r="P29" s="65">
        <v>25</v>
      </c>
      <c r="Q29" s="66"/>
      <c r="R29" s="65">
        <f>SUM(N29:Q29)</f>
        <v>25</v>
      </c>
      <c r="S29" s="66"/>
      <c r="T29" s="66"/>
      <c r="U29" s="65">
        <v>25</v>
      </c>
      <c r="V29" s="66"/>
      <c r="W29" s="65">
        <f>SUM(S29:V29)</f>
        <v>25</v>
      </c>
      <c r="X29" s="101"/>
    </row>
    <row r="30" spans="1:24" ht="87" customHeight="1">
      <c r="A30" s="37" t="s">
        <v>184</v>
      </c>
      <c r="B30" s="157" t="s">
        <v>183</v>
      </c>
      <c r="C30" s="159"/>
      <c r="D30" s="155" t="s">
        <v>102</v>
      </c>
      <c r="E30" s="155" t="s">
        <v>104</v>
      </c>
      <c r="F30" s="155" t="s">
        <v>122</v>
      </c>
      <c r="G30" s="155" t="s">
        <v>106</v>
      </c>
      <c r="H30" s="65">
        <f>M30+R30+W30</f>
        <v>144</v>
      </c>
      <c r="I30" s="66"/>
      <c r="J30" s="66"/>
      <c r="K30" s="65">
        <v>48</v>
      </c>
      <c r="L30" s="66"/>
      <c r="M30" s="65">
        <f>SUM(I30:L30)</f>
        <v>48</v>
      </c>
      <c r="N30" s="66"/>
      <c r="O30" s="66"/>
      <c r="P30" s="65">
        <v>48</v>
      </c>
      <c r="Q30" s="66"/>
      <c r="R30" s="65">
        <f>SUM(N30:Q30)</f>
        <v>48</v>
      </c>
      <c r="S30" s="66"/>
      <c r="T30" s="66"/>
      <c r="U30" s="65">
        <v>48</v>
      </c>
      <c r="V30" s="66"/>
      <c r="W30" s="65">
        <f>SUM(S30:V30)</f>
        <v>48</v>
      </c>
      <c r="X30" s="101"/>
    </row>
    <row r="31" spans="1:24" ht="81" customHeight="1">
      <c r="A31" s="165" t="s">
        <v>182</v>
      </c>
      <c r="B31" s="157" t="s">
        <v>181</v>
      </c>
      <c r="C31" s="159"/>
      <c r="D31" s="155" t="s">
        <v>102</v>
      </c>
      <c r="E31" s="155" t="s">
        <v>104</v>
      </c>
      <c r="F31" s="155" t="s">
        <v>123</v>
      </c>
      <c r="G31" s="155" t="s">
        <v>106</v>
      </c>
      <c r="H31" s="65">
        <f>M31+R31+W31</f>
        <v>195</v>
      </c>
      <c r="I31" s="66"/>
      <c r="J31" s="66"/>
      <c r="K31" s="65">
        <v>65</v>
      </c>
      <c r="L31" s="66"/>
      <c r="M31" s="65">
        <f>SUM(I31:L31)</f>
        <v>65</v>
      </c>
      <c r="N31" s="66"/>
      <c r="O31" s="66"/>
      <c r="P31" s="65">
        <v>65</v>
      </c>
      <c r="Q31" s="66"/>
      <c r="R31" s="65">
        <f>SUM(N31:Q31)</f>
        <v>65</v>
      </c>
      <c r="S31" s="66"/>
      <c r="T31" s="66"/>
      <c r="U31" s="65">
        <v>65</v>
      </c>
      <c r="V31" s="66"/>
      <c r="W31" s="65">
        <f>SUM(S31:V31)</f>
        <v>65</v>
      </c>
      <c r="X31" s="101"/>
    </row>
    <row r="32" spans="1:24" s="161" customFormat="1" ht="27" customHeight="1">
      <c r="A32" s="38" t="s">
        <v>180</v>
      </c>
      <c r="B32" s="164" t="s">
        <v>179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2"/>
      <c r="X32" s="101"/>
    </row>
    <row r="33" spans="1:24" ht="96" customHeight="1">
      <c r="A33" s="39" t="s">
        <v>178</v>
      </c>
      <c r="B33" s="160" t="s">
        <v>177</v>
      </c>
      <c r="C33" s="159"/>
      <c r="D33" s="155" t="s">
        <v>102</v>
      </c>
      <c r="E33" s="155" t="s">
        <v>104</v>
      </c>
      <c r="F33" s="155" t="s">
        <v>124</v>
      </c>
      <c r="G33" s="155" t="s">
        <v>106</v>
      </c>
      <c r="H33" s="65">
        <f>M33+R33+W33</f>
        <v>60</v>
      </c>
      <c r="I33" s="66"/>
      <c r="J33" s="66"/>
      <c r="K33" s="65">
        <v>20</v>
      </c>
      <c r="L33" s="66"/>
      <c r="M33" s="65">
        <f>SUM(I33:L33)</f>
        <v>20</v>
      </c>
      <c r="N33" s="66"/>
      <c r="O33" s="66"/>
      <c r="P33" s="65">
        <v>20</v>
      </c>
      <c r="Q33" s="66"/>
      <c r="R33" s="65">
        <f>SUM(N33:Q33)</f>
        <v>20</v>
      </c>
      <c r="S33" s="66"/>
      <c r="T33" s="66"/>
      <c r="U33" s="65">
        <v>20</v>
      </c>
      <c r="V33" s="66"/>
      <c r="W33" s="65">
        <f>SUM(S33:V33)</f>
        <v>20</v>
      </c>
      <c r="X33" s="101"/>
    </row>
    <row r="34" spans="1:24" ht="133.5" customHeight="1">
      <c r="A34" s="158" t="s">
        <v>176</v>
      </c>
      <c r="B34" s="157" t="s">
        <v>175</v>
      </c>
      <c r="C34" s="156"/>
      <c r="D34" s="155" t="s">
        <v>102</v>
      </c>
      <c r="E34" s="155" t="s">
        <v>104</v>
      </c>
      <c r="F34" s="155" t="s">
        <v>125</v>
      </c>
      <c r="G34" s="155" t="s">
        <v>106</v>
      </c>
      <c r="H34" s="65">
        <f>M34+R34+W34</f>
        <v>111</v>
      </c>
      <c r="I34" s="153"/>
      <c r="J34" s="153"/>
      <c r="K34" s="154">
        <v>37</v>
      </c>
      <c r="L34" s="153"/>
      <c r="M34" s="65">
        <f>SUM(I34:L34)</f>
        <v>37</v>
      </c>
      <c r="N34" s="153"/>
      <c r="O34" s="153"/>
      <c r="P34" s="154">
        <v>37</v>
      </c>
      <c r="Q34" s="153"/>
      <c r="R34" s="65">
        <f>SUM(N34:Q34)</f>
        <v>37</v>
      </c>
      <c r="S34" s="153"/>
      <c r="T34" s="153"/>
      <c r="U34" s="154">
        <v>37</v>
      </c>
      <c r="V34" s="153"/>
      <c r="W34" s="65">
        <f>SUM(S34:V34)</f>
        <v>37</v>
      </c>
      <c r="X34" s="101"/>
    </row>
    <row r="35" spans="1:12" ht="30" customHeight="1">
      <c r="A35" s="124" t="s">
        <v>151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10" ht="52.5" customHeight="1">
      <c r="A36" s="124" t="s">
        <v>150</v>
      </c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39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39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39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8" ht="39" customHeight="1">
      <c r="A40" s="21"/>
      <c r="B40" s="79"/>
      <c r="C40" s="79"/>
      <c r="D40" s="79"/>
      <c r="E40" s="79"/>
      <c r="F40" s="79"/>
      <c r="G40" s="79"/>
      <c r="H40" s="79"/>
    </row>
  </sheetData>
  <sheetProtection/>
  <mergeCells count="37">
    <mergeCell ref="A37:J39"/>
    <mergeCell ref="Q5:Q6"/>
    <mergeCell ref="T5:T6"/>
    <mergeCell ref="U5:U6"/>
    <mergeCell ref="J5:J6"/>
    <mergeCell ref="B9:X9"/>
    <mergeCell ref="X10:X34"/>
    <mergeCell ref="C3:C6"/>
    <mergeCell ref="D3:G5"/>
    <mergeCell ref="I3:M3"/>
    <mergeCell ref="Y10:EY11"/>
    <mergeCell ref="A35:L35"/>
    <mergeCell ref="A36:J36"/>
    <mergeCell ref="N1:X1"/>
    <mergeCell ref="A2:R2"/>
    <mergeCell ref="S3:W3"/>
    <mergeCell ref="X3:X6"/>
    <mergeCell ref="S4:W4"/>
    <mergeCell ref="A3:A6"/>
    <mergeCell ref="B3:B6"/>
    <mergeCell ref="N3:R3"/>
    <mergeCell ref="N4:R4"/>
    <mergeCell ref="N5:N6"/>
    <mergeCell ref="H3:H5"/>
    <mergeCell ref="O5:O6"/>
    <mergeCell ref="P5:P6"/>
    <mergeCell ref="I5:I6"/>
    <mergeCell ref="K5:K6"/>
    <mergeCell ref="L5:L6"/>
    <mergeCell ref="I4:M4"/>
    <mergeCell ref="B22:W22"/>
    <mergeCell ref="B32:W32"/>
    <mergeCell ref="B28:W28"/>
    <mergeCell ref="V5:V6"/>
    <mergeCell ref="S5:S6"/>
    <mergeCell ref="B10:W10"/>
    <mergeCell ref="B14:W14"/>
  </mergeCells>
  <printOptions/>
  <pageMargins left="0.25" right="0.26" top="0.42" bottom="0.35" header="0.27" footer="0.2"/>
  <pageSetup fitToHeight="2" fitToWidth="1" horizontalDpi="600" verticalDpi="600" orientation="landscape" paperSize="9" scale="2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"/>
  <sheetViews>
    <sheetView view="pageBreakPreview" zoomScale="50" zoomScaleNormal="50" zoomScaleSheetLayoutView="50" zoomScalePageLayoutView="0" workbookViewId="0" topLeftCell="A1">
      <selection activeCell="A2" sqref="A2:H2"/>
    </sheetView>
  </sheetViews>
  <sheetFormatPr defaultColWidth="72.57421875" defaultRowHeight="39" customHeight="1"/>
  <cols>
    <col min="1" max="1" width="9.8515625" style="20" customWidth="1"/>
    <col min="2" max="2" width="95.421875" style="22" customWidth="1"/>
    <col min="3" max="3" width="18.421875" style="22" customWidth="1"/>
    <col min="4" max="4" width="36.421875" style="22" customWidth="1"/>
    <col min="5" max="6" width="23.7109375" style="22" customWidth="1"/>
    <col min="7" max="7" width="23.28125" style="22" customWidth="1"/>
    <col min="8" max="9" width="24.28125" style="22" customWidth="1"/>
    <col min="10" max="10" width="20.8515625" style="21" customWidth="1"/>
    <col min="11" max="11" width="28.28125" style="21" customWidth="1"/>
    <col min="12" max="25" width="9.140625" style="21" customWidth="1"/>
    <col min="26" max="251" width="9.140625" style="22" customWidth="1"/>
    <col min="252" max="252" width="7.7109375" style="22" customWidth="1"/>
    <col min="253" max="253" width="21.57421875" style="22" customWidth="1"/>
    <col min="254" max="16384" width="72.57421875" style="22" customWidth="1"/>
  </cols>
  <sheetData>
    <row r="1" spans="5:15" ht="140.25" customHeight="1">
      <c r="E1" s="81" t="s">
        <v>229</v>
      </c>
      <c r="F1" s="81"/>
      <c r="G1" s="81"/>
      <c r="H1" s="81"/>
      <c r="I1" s="81"/>
      <c r="J1" s="81"/>
      <c r="K1" s="81"/>
      <c r="N1" s="114"/>
      <c r="O1" s="114"/>
    </row>
    <row r="2" spans="1:9" ht="70.5" customHeight="1">
      <c r="A2" s="115" t="s">
        <v>171</v>
      </c>
      <c r="B2" s="115"/>
      <c r="C2" s="115"/>
      <c r="D2" s="115"/>
      <c r="E2" s="115"/>
      <c r="F2" s="115"/>
      <c r="G2" s="115"/>
      <c r="H2" s="115"/>
      <c r="I2" s="53"/>
    </row>
    <row r="3" spans="1:11" ht="189.75" customHeight="1">
      <c r="A3" s="4" t="s">
        <v>2</v>
      </c>
      <c r="B3" s="4" t="s">
        <v>227</v>
      </c>
      <c r="C3" s="4" t="s">
        <v>0</v>
      </c>
      <c r="D3" s="4" t="s">
        <v>1</v>
      </c>
      <c r="E3" s="4" t="s">
        <v>169</v>
      </c>
      <c r="F3" s="4" t="s">
        <v>129</v>
      </c>
      <c r="G3" s="4" t="s">
        <v>168</v>
      </c>
      <c r="H3" s="4" t="s">
        <v>131</v>
      </c>
      <c r="I3" s="4" t="s">
        <v>127</v>
      </c>
      <c r="J3" s="4" t="s">
        <v>4</v>
      </c>
      <c r="K3" s="4" t="s">
        <v>226</v>
      </c>
    </row>
    <row r="4" spans="1:11" ht="41.25" customHeight="1">
      <c r="A4" s="82" t="s">
        <v>225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41.25" customHeight="1">
      <c r="A5" s="191" t="s">
        <v>224</v>
      </c>
      <c r="B5" s="190"/>
      <c r="C5" s="190"/>
      <c r="D5" s="190"/>
      <c r="E5" s="190"/>
      <c r="F5" s="190"/>
      <c r="G5" s="190"/>
      <c r="H5" s="190"/>
      <c r="I5" s="190"/>
      <c r="J5" s="190"/>
      <c r="K5" s="189"/>
    </row>
    <row r="6" spans="1:11" ht="81.75" customHeight="1">
      <c r="A6" s="188" t="s">
        <v>18</v>
      </c>
      <c r="B6" s="188" t="s">
        <v>49</v>
      </c>
      <c r="C6" s="77" t="s">
        <v>50</v>
      </c>
      <c r="D6" s="188" t="s">
        <v>223</v>
      </c>
      <c r="E6" s="77" t="s">
        <v>51</v>
      </c>
      <c r="F6" s="77" t="s">
        <v>222</v>
      </c>
      <c r="G6" s="77" t="s">
        <v>52</v>
      </c>
      <c r="H6" s="77" t="s">
        <v>52</v>
      </c>
      <c r="I6" s="77" t="s">
        <v>52</v>
      </c>
      <c r="J6" s="77" t="s">
        <v>221</v>
      </c>
      <c r="K6" s="187" t="s">
        <v>220</v>
      </c>
    </row>
    <row r="7" spans="1:11" ht="63" customHeight="1">
      <c r="A7" s="150" t="s">
        <v>20</v>
      </c>
      <c r="B7" s="3" t="s">
        <v>219</v>
      </c>
      <c r="C7" s="34" t="s">
        <v>165</v>
      </c>
      <c r="D7" s="34" t="s">
        <v>217</v>
      </c>
      <c r="E7" s="149">
        <v>280</v>
      </c>
      <c r="F7" s="149">
        <v>300</v>
      </c>
      <c r="G7" s="149">
        <v>330</v>
      </c>
      <c r="H7" s="149">
        <v>330</v>
      </c>
      <c r="I7" s="149">
        <v>330</v>
      </c>
      <c r="J7" s="145">
        <v>0.3</v>
      </c>
      <c r="K7" s="186"/>
    </row>
    <row r="8" spans="1:11" ht="64.5" customHeight="1">
      <c r="A8" s="32" t="s">
        <v>200</v>
      </c>
      <c r="B8" s="32" t="s">
        <v>218</v>
      </c>
      <c r="C8" s="34" t="s">
        <v>162</v>
      </c>
      <c r="D8" s="34" t="s">
        <v>217</v>
      </c>
      <c r="E8" s="149">
        <v>29</v>
      </c>
      <c r="F8" s="149">
        <v>34</v>
      </c>
      <c r="G8" s="149">
        <v>34</v>
      </c>
      <c r="H8" s="149">
        <v>34</v>
      </c>
      <c r="I8" s="149">
        <v>330</v>
      </c>
      <c r="J8" s="145">
        <v>0.3</v>
      </c>
      <c r="K8" s="185"/>
    </row>
    <row r="9" spans="26:67" ht="26.25"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181" customFormat="1" ht="54" customHeight="1">
      <c r="A10" s="184"/>
      <c r="B10" s="183"/>
      <c r="C10" s="183"/>
      <c r="D10" s="183"/>
      <c r="E10" s="183"/>
      <c r="F10" s="183"/>
      <c r="G10" s="183"/>
      <c r="H10" s="183"/>
      <c r="I10" s="183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</row>
    <row r="11" spans="10:25" ht="15" customHeight="1"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" ht="96" customHeight="1">
      <c r="A12" s="180"/>
      <c r="B12" s="180"/>
    </row>
  </sheetData>
  <sheetProtection/>
  <mergeCells count="7">
    <mergeCell ref="A12:B12"/>
    <mergeCell ref="A2:H2"/>
    <mergeCell ref="E1:K1"/>
    <mergeCell ref="N1:O1"/>
    <mergeCell ref="A4:K4"/>
    <mergeCell ref="A5:K5"/>
    <mergeCell ref="K6:K8"/>
  </mergeCells>
  <printOptions/>
  <pageMargins left="0.26" right="0.35" top="0.47" bottom="0.58" header="0.29" footer="0.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2015-04-29T08:56:15Z</cp:lastPrinted>
  <dcterms:created xsi:type="dcterms:W3CDTF">2013-07-08T09:20:33Z</dcterms:created>
  <dcterms:modified xsi:type="dcterms:W3CDTF">2015-04-29T08:56:37Z</dcterms:modified>
  <cp:category/>
  <cp:version/>
  <cp:contentType/>
  <cp:contentStatus/>
</cp:coreProperties>
</file>