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мит 2010" sheetId="1" r:id="rId1"/>
  </sheets>
  <definedNames>
    <definedName name="_xlnm.Print_Area" localSheetId="0">'лимит 2010'!$A$1:$M$24</definedName>
  </definedNames>
  <calcPr fullCalcOnLoad="1"/>
</workbook>
</file>

<file path=xl/sharedStrings.xml><?xml version="1.0" encoding="utf-8"?>
<sst xmlns="http://schemas.openxmlformats.org/spreadsheetml/2006/main" count="51" uniqueCount="27">
  <si>
    <t>Наименование организации</t>
  </si>
  <si>
    <t>Электрическая энергия</t>
  </si>
  <si>
    <t>Тепловая энергия</t>
  </si>
  <si>
    <t>Итого по электрической и тепловой энергии (тыс. руб.)</t>
  </si>
  <si>
    <t>потребление тыс. кВтч</t>
  </si>
  <si>
    <t>тариф, руб./кВтч(с НДС)</t>
  </si>
  <si>
    <t>сумма тыс. руб</t>
  </si>
  <si>
    <t>Поставщик энергии</t>
  </si>
  <si>
    <t>приобретение , Гкал</t>
  </si>
  <si>
    <t>тариф, руб/Гкал(с НДС)</t>
  </si>
  <si>
    <t>сумма, тыс.руб.</t>
  </si>
  <si>
    <t>МУ "Краеведческий комплекс "Музей вечной мерзлоты"</t>
  </si>
  <si>
    <t>Муниципальное учреждение культуры "Библиотек г. Игарка"</t>
  </si>
  <si>
    <t>Муниципальное учреждение культуры "Дом культуры и досуга г. Игарки"</t>
  </si>
  <si>
    <t>Культура, всего</t>
  </si>
  <si>
    <t>Администрация г. Игарка</t>
  </si>
  <si>
    <t xml:space="preserve"> Местное самоуправление, всего</t>
  </si>
  <si>
    <t>МУ МТК "Игарка"</t>
  </si>
  <si>
    <t xml:space="preserve">Средства массовой информации, всего </t>
  </si>
  <si>
    <t>МУ «Центр физической культуры и спорта»</t>
  </si>
  <si>
    <t>Спорт, всего</t>
  </si>
  <si>
    <t>ВСЕГО ПО ТЕРРИТОРИИ:</t>
  </si>
  <si>
    <t>ОАО "Многоотраслевой энергопромышленный комплекс"</t>
  </si>
  <si>
    <t>МОУ Дополнительного образования для детей "Детская школа искуств"</t>
  </si>
  <si>
    <t xml:space="preserve">                                           Приложение № 1 к постановлению администрации г. Игарки                                                                                                                                                                                                                 </t>
  </si>
  <si>
    <t>Лимиты потребления энергоресурсов учреждениями, финансируемыми из бюджета муниципального образования город Игарка на 2011 год</t>
  </si>
  <si>
    <t xml:space="preserve">            от 26.01.2011 г. № 20-п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</si>
</sst>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9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2" fontId="2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5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/>
    </xf>
    <xf numFmtId="164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/>
    </xf>
    <xf numFmtId="0" fontId="6" fillId="4" borderId="0" xfId="0" applyFont="1" applyFill="1" applyAlignment="1">
      <alignment/>
    </xf>
    <xf numFmtId="0" fontId="6" fillId="4" borderId="10" xfId="0" applyFont="1" applyFill="1" applyBorder="1" applyAlignment="1">
      <alignment/>
    </xf>
    <xf numFmtId="164" fontId="6" fillId="4" borderId="10" xfId="0" applyNumberFormat="1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/>
    </xf>
    <xf numFmtId="2" fontId="7" fillId="4" borderId="0" xfId="0" applyNumberFormat="1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2" fillId="0" borderId="6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75" zoomScaleNormal="75" zoomScaleSheetLayoutView="75" workbookViewId="0" topLeftCell="D1">
      <selection activeCell="F7" sqref="F7:G9"/>
    </sheetView>
  </sheetViews>
  <sheetFormatPr defaultColWidth="9.00390625" defaultRowHeight="12.75"/>
  <cols>
    <col min="1" max="1" width="4.25390625" style="0" customWidth="1"/>
    <col min="2" max="2" width="37.625" style="0" customWidth="1"/>
    <col min="3" max="3" width="13.375" style="0" customWidth="1"/>
    <col min="4" max="4" width="12.375" style="0" customWidth="1"/>
    <col min="5" max="5" width="14.75390625" style="0" customWidth="1"/>
    <col min="7" max="7" width="26.00390625" style="0" customWidth="1"/>
    <col min="8" max="8" width="15.125" style="0" customWidth="1"/>
    <col min="9" max="9" width="17.75390625" style="0" customWidth="1"/>
    <col min="10" max="10" width="15.25390625" style="0" customWidth="1"/>
    <col min="12" max="13" width="28.125" style="0" customWidth="1"/>
  </cols>
  <sheetData>
    <row r="1" spans="1:15" ht="15.75">
      <c r="A1" s="1"/>
      <c r="B1" s="1"/>
      <c r="C1" s="1"/>
      <c r="D1" s="1"/>
      <c r="E1" s="2"/>
      <c r="F1" s="1"/>
      <c r="G1" s="2"/>
      <c r="H1" s="1"/>
      <c r="I1" s="1" t="s">
        <v>24</v>
      </c>
      <c r="J1" s="2"/>
      <c r="K1" s="1"/>
      <c r="L1" s="1"/>
      <c r="M1" s="1"/>
      <c r="N1" s="3"/>
      <c r="O1" s="3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61" t="s">
        <v>26</v>
      </c>
      <c r="K2" s="61"/>
      <c r="L2" s="61"/>
      <c r="M2" s="61"/>
      <c r="N2" s="3"/>
      <c r="O2" s="3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3"/>
    </row>
    <row r="4" spans="1:15" ht="15">
      <c r="A4" s="1"/>
      <c r="B4" s="68" t="s">
        <v>25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3"/>
    </row>
    <row r="5" spans="1:15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</row>
    <row r="6" spans="1:15" ht="12.75" customHeight="1">
      <c r="A6" s="1"/>
      <c r="B6" s="62" t="s">
        <v>0</v>
      </c>
      <c r="C6" s="63" t="s">
        <v>1</v>
      </c>
      <c r="D6" s="63"/>
      <c r="E6" s="63"/>
      <c r="F6" s="63"/>
      <c r="G6" s="63"/>
      <c r="H6" s="63" t="s">
        <v>2</v>
      </c>
      <c r="I6" s="63"/>
      <c r="J6" s="63"/>
      <c r="K6" s="63"/>
      <c r="L6" s="63"/>
      <c r="M6" s="64" t="s">
        <v>3</v>
      </c>
      <c r="N6" s="3"/>
      <c r="O6" s="3"/>
    </row>
    <row r="7" spans="1:15" ht="12.75" customHeight="1">
      <c r="A7" s="1"/>
      <c r="B7" s="62"/>
      <c r="C7" s="65" t="s">
        <v>4</v>
      </c>
      <c r="D7" s="65" t="s">
        <v>5</v>
      </c>
      <c r="E7" s="65" t="s">
        <v>6</v>
      </c>
      <c r="F7" s="65" t="s">
        <v>7</v>
      </c>
      <c r="G7" s="65"/>
      <c r="H7" s="65" t="s">
        <v>8</v>
      </c>
      <c r="I7" s="65" t="s">
        <v>9</v>
      </c>
      <c r="J7" s="65" t="s">
        <v>10</v>
      </c>
      <c r="K7" s="65" t="s">
        <v>7</v>
      </c>
      <c r="L7" s="65"/>
      <c r="M7" s="64"/>
      <c r="N7" s="4"/>
      <c r="O7" s="4"/>
    </row>
    <row r="8" spans="1:15" ht="15">
      <c r="A8" s="1"/>
      <c r="B8" s="62"/>
      <c r="C8" s="65"/>
      <c r="D8" s="65"/>
      <c r="E8" s="65"/>
      <c r="F8" s="65"/>
      <c r="G8" s="65"/>
      <c r="H8" s="65"/>
      <c r="I8" s="65"/>
      <c r="J8" s="65"/>
      <c r="K8" s="65"/>
      <c r="L8" s="65"/>
      <c r="M8" s="64"/>
      <c r="N8" s="4"/>
      <c r="O8" s="4"/>
    </row>
    <row r="9" spans="1:15" ht="34.5" customHeight="1">
      <c r="A9" s="1"/>
      <c r="B9" s="62"/>
      <c r="C9" s="65"/>
      <c r="D9" s="65"/>
      <c r="E9" s="65"/>
      <c r="F9" s="65"/>
      <c r="G9" s="65"/>
      <c r="H9" s="65"/>
      <c r="I9" s="65"/>
      <c r="J9" s="65"/>
      <c r="K9" s="65"/>
      <c r="L9" s="65"/>
      <c r="M9" s="64"/>
      <c r="N9" s="3"/>
      <c r="O9" s="3"/>
    </row>
    <row r="10" spans="1:15" ht="54.75" customHeight="1">
      <c r="A10" s="1"/>
      <c r="B10" s="5" t="s">
        <v>11</v>
      </c>
      <c r="C10" s="47">
        <v>350</v>
      </c>
      <c r="D10" s="6">
        <v>1.192</v>
      </c>
      <c r="E10" s="7">
        <f>C10*D10</f>
        <v>417.2</v>
      </c>
      <c r="F10" s="66" t="s">
        <v>22</v>
      </c>
      <c r="G10" s="66"/>
      <c r="H10" s="8">
        <v>142.401</v>
      </c>
      <c r="I10" s="8">
        <v>3815.11</v>
      </c>
      <c r="J10" s="7">
        <f>H10*I10/1000</f>
        <v>543.2754791100001</v>
      </c>
      <c r="K10" s="66" t="s">
        <v>22</v>
      </c>
      <c r="L10" s="66"/>
      <c r="M10" s="9">
        <f>E10+J10</f>
        <v>960.4754791100002</v>
      </c>
      <c r="N10" s="3"/>
      <c r="O10" s="3"/>
    </row>
    <row r="11" spans="1:15" ht="48" customHeight="1">
      <c r="A11" s="1"/>
      <c r="B11" s="10" t="s">
        <v>12</v>
      </c>
      <c r="C11" s="11">
        <v>58.8</v>
      </c>
      <c r="D11" s="6">
        <v>1.192</v>
      </c>
      <c r="E11" s="7">
        <f>C11*D11</f>
        <v>70.08959999999999</v>
      </c>
      <c r="F11" s="66" t="s">
        <v>22</v>
      </c>
      <c r="G11" s="66"/>
      <c r="H11" s="44">
        <v>500.261</v>
      </c>
      <c r="I11" s="8">
        <v>3815.11</v>
      </c>
      <c r="J11" s="12">
        <f>H11*I11/1000</f>
        <v>1908.55074371</v>
      </c>
      <c r="K11" s="66" t="s">
        <v>22</v>
      </c>
      <c r="L11" s="66"/>
      <c r="M11" s="9">
        <f>E11+J11</f>
        <v>1978.64034371</v>
      </c>
      <c r="N11" s="3"/>
      <c r="O11" s="3"/>
    </row>
    <row r="12" spans="1:15" ht="51" customHeight="1">
      <c r="A12" s="1"/>
      <c r="B12" s="10" t="s">
        <v>13</v>
      </c>
      <c r="C12" s="11">
        <v>55.95</v>
      </c>
      <c r="D12" s="6">
        <v>1.192</v>
      </c>
      <c r="E12" s="7">
        <f>C12*D12</f>
        <v>66.6924</v>
      </c>
      <c r="F12" s="66" t="s">
        <v>22</v>
      </c>
      <c r="G12" s="66"/>
      <c r="H12" s="44">
        <v>157.155</v>
      </c>
      <c r="I12" s="8">
        <v>3815.11</v>
      </c>
      <c r="J12" s="12">
        <f>H12*I12/1000</f>
        <v>599.56361205</v>
      </c>
      <c r="K12" s="66" t="s">
        <v>22</v>
      </c>
      <c r="L12" s="66"/>
      <c r="M12" s="9">
        <f>E12+J12</f>
        <v>666.25601205</v>
      </c>
      <c r="N12" s="3"/>
      <c r="O12" s="3"/>
    </row>
    <row r="13" spans="1:15" ht="51" customHeight="1" thickBot="1">
      <c r="A13" s="1"/>
      <c r="B13" s="67" t="s">
        <v>23</v>
      </c>
      <c r="C13" s="45">
        <v>55</v>
      </c>
      <c r="D13" s="6">
        <v>1.192</v>
      </c>
      <c r="E13" s="7">
        <f>C13*D13</f>
        <v>65.56</v>
      </c>
      <c r="F13" s="66" t="s">
        <v>22</v>
      </c>
      <c r="G13" s="66"/>
      <c r="H13" s="44">
        <v>410.24</v>
      </c>
      <c r="I13" s="8">
        <v>3815.11</v>
      </c>
      <c r="J13" s="12">
        <f>H13*I13/1000</f>
        <v>1565.1107264</v>
      </c>
      <c r="K13" s="66" t="s">
        <v>22</v>
      </c>
      <c r="L13" s="66"/>
      <c r="M13" s="9">
        <f>E13+J13</f>
        <v>1630.6707264</v>
      </c>
      <c r="N13" s="3"/>
      <c r="O13" s="3"/>
    </row>
    <row r="14" spans="1:15" ht="12.75" customHeight="1" hidden="1">
      <c r="A14" s="1"/>
      <c r="B14" s="67"/>
      <c r="C14" s="13"/>
      <c r="D14" s="6">
        <v>1.192</v>
      </c>
      <c r="E14" s="14">
        <f>SUM(E10:E13)</f>
        <v>619.5419999999999</v>
      </c>
      <c r="F14" s="15"/>
      <c r="G14" s="16"/>
      <c r="H14" s="17"/>
      <c r="I14" s="8">
        <v>3815.11</v>
      </c>
      <c r="J14" s="13">
        <f>SUM(J11:J13)</f>
        <v>4073.22508216</v>
      </c>
      <c r="K14" s="18"/>
      <c r="L14" s="18"/>
      <c r="M14" s="19"/>
      <c r="N14" s="3"/>
      <c r="O14" s="3"/>
    </row>
    <row r="15" spans="1:15" s="50" customFormat="1" ht="45.75" customHeight="1" thickBot="1">
      <c r="A15" s="48"/>
      <c r="B15" s="20" t="s">
        <v>14</v>
      </c>
      <c r="C15" s="21">
        <f>C10+C11+C12+C13</f>
        <v>519.75</v>
      </c>
      <c r="D15" s="6">
        <v>1.192</v>
      </c>
      <c r="E15" s="22">
        <f>E10+E11+E12+E13</f>
        <v>619.5419999999999</v>
      </c>
      <c r="F15" s="66" t="s">
        <v>22</v>
      </c>
      <c r="G15" s="66"/>
      <c r="H15" s="23">
        <f>H10+H11+H12+H13</f>
        <v>1210.057</v>
      </c>
      <c r="I15" s="8">
        <v>3815.11</v>
      </c>
      <c r="J15" s="22">
        <f>J10+J11+J12+J13</f>
        <v>4616.50056127</v>
      </c>
      <c r="K15" s="66" t="s">
        <v>22</v>
      </c>
      <c r="L15" s="66"/>
      <c r="M15" s="22">
        <f aca="true" t="shared" si="0" ref="M15:M20">E15+J15</f>
        <v>5236.04256127</v>
      </c>
      <c r="N15" s="39"/>
      <c r="O15" s="49"/>
    </row>
    <row r="16" spans="1:15" ht="48" customHeight="1" thickBot="1">
      <c r="A16" s="1"/>
      <c r="B16" s="24" t="s">
        <v>15</v>
      </c>
      <c r="C16" s="59">
        <v>276.68</v>
      </c>
      <c r="D16" s="6">
        <v>1.192</v>
      </c>
      <c r="E16" s="25">
        <f>C16*D16</f>
        <v>329.80255999999997</v>
      </c>
      <c r="F16" s="66" t="s">
        <v>22</v>
      </c>
      <c r="G16" s="66"/>
      <c r="H16" s="17">
        <v>659.14</v>
      </c>
      <c r="I16" s="8">
        <v>3815.11</v>
      </c>
      <c r="J16" s="27">
        <f>H16*I16/1000</f>
        <v>2514.6916054000003</v>
      </c>
      <c r="K16" s="66" t="s">
        <v>22</v>
      </c>
      <c r="L16" s="66"/>
      <c r="M16" s="28">
        <f t="shared" si="0"/>
        <v>2844.4941654000004</v>
      </c>
      <c r="N16" s="3"/>
      <c r="O16" s="3"/>
    </row>
    <row r="17" spans="1:15" s="50" customFormat="1" ht="52.5" customHeight="1" thickBot="1">
      <c r="A17" s="48"/>
      <c r="B17" s="29" t="s">
        <v>16</v>
      </c>
      <c r="C17" s="21">
        <f>C16</f>
        <v>276.68</v>
      </c>
      <c r="D17" s="6">
        <v>1.192</v>
      </c>
      <c r="E17" s="30">
        <f>E16</f>
        <v>329.80255999999997</v>
      </c>
      <c r="F17" s="66" t="s">
        <v>22</v>
      </c>
      <c r="G17" s="66"/>
      <c r="H17" s="23">
        <f>H16</f>
        <v>659.14</v>
      </c>
      <c r="I17" s="8">
        <v>3815.11</v>
      </c>
      <c r="J17" s="22">
        <f>J16</f>
        <v>2514.6916054000003</v>
      </c>
      <c r="K17" s="66" t="s">
        <v>22</v>
      </c>
      <c r="L17" s="66"/>
      <c r="M17" s="31">
        <f t="shared" si="0"/>
        <v>2844.4941654000004</v>
      </c>
      <c r="N17" s="49"/>
      <c r="O17" s="49"/>
    </row>
    <row r="18" spans="1:15" ht="52.5" customHeight="1" thickBot="1">
      <c r="A18" s="1"/>
      <c r="B18" s="32" t="s">
        <v>17</v>
      </c>
      <c r="C18" s="33">
        <v>40</v>
      </c>
      <c r="D18" s="6">
        <v>1.192</v>
      </c>
      <c r="E18" s="25">
        <f>C18*D18</f>
        <v>47.68</v>
      </c>
      <c r="F18" s="66" t="s">
        <v>22</v>
      </c>
      <c r="G18" s="66"/>
      <c r="H18" s="46">
        <v>85.102</v>
      </c>
      <c r="I18" s="8">
        <v>3815.11</v>
      </c>
      <c r="J18" s="27">
        <f>H18*I18/1000</f>
        <v>324.67349122</v>
      </c>
      <c r="K18" s="66" t="s">
        <v>22</v>
      </c>
      <c r="L18" s="66"/>
      <c r="M18" s="34">
        <f t="shared" si="0"/>
        <v>372.35349122</v>
      </c>
      <c r="N18" s="35"/>
      <c r="O18" s="3"/>
    </row>
    <row r="19" spans="1:15" s="50" customFormat="1" ht="55.5" customHeight="1" thickBot="1">
      <c r="A19" s="48"/>
      <c r="B19" s="36" t="s">
        <v>18</v>
      </c>
      <c r="C19" s="21">
        <f>C18</f>
        <v>40</v>
      </c>
      <c r="D19" s="6">
        <v>1.192</v>
      </c>
      <c r="E19" s="22">
        <f>E18</f>
        <v>47.68</v>
      </c>
      <c r="F19" s="66" t="s">
        <v>22</v>
      </c>
      <c r="G19" s="66"/>
      <c r="H19" s="22">
        <f>H18</f>
        <v>85.102</v>
      </c>
      <c r="I19" s="8">
        <v>3815.11</v>
      </c>
      <c r="J19" s="22">
        <f>J18</f>
        <v>324.67349122</v>
      </c>
      <c r="K19" s="66" t="s">
        <v>22</v>
      </c>
      <c r="L19" s="66"/>
      <c r="M19" s="22">
        <f t="shared" si="0"/>
        <v>372.35349122</v>
      </c>
      <c r="N19" s="51"/>
      <c r="O19" s="49"/>
    </row>
    <row r="20" spans="1:15" ht="52.5" customHeight="1" thickBot="1">
      <c r="A20" s="1"/>
      <c r="B20" s="37" t="s">
        <v>19</v>
      </c>
      <c r="C20" s="60">
        <v>13.992</v>
      </c>
      <c r="D20" s="6">
        <v>1.192</v>
      </c>
      <c r="E20" s="38">
        <f>C20*D20</f>
        <v>16.678464</v>
      </c>
      <c r="F20" s="66" t="s">
        <v>22</v>
      </c>
      <c r="G20" s="66"/>
      <c r="H20" s="38">
        <v>158.279</v>
      </c>
      <c r="I20" s="8">
        <v>3815.11</v>
      </c>
      <c r="J20" s="38">
        <f>H20*I20/1000</f>
        <v>603.85179569</v>
      </c>
      <c r="K20" s="66" t="s">
        <v>22</v>
      </c>
      <c r="L20" s="66"/>
      <c r="M20" s="38">
        <f t="shared" si="0"/>
        <v>620.53025969</v>
      </c>
      <c r="N20" s="35"/>
      <c r="O20" s="3"/>
    </row>
    <row r="21" spans="1:15" s="50" customFormat="1" ht="47.25" customHeight="1" thickBot="1">
      <c r="A21" s="48"/>
      <c r="B21" s="36" t="s">
        <v>20</v>
      </c>
      <c r="C21" s="21">
        <f>C20</f>
        <v>13.992</v>
      </c>
      <c r="D21" s="6">
        <v>1.192</v>
      </c>
      <c r="E21" s="22">
        <f>E20</f>
        <v>16.678464</v>
      </c>
      <c r="F21" s="66" t="s">
        <v>22</v>
      </c>
      <c r="G21" s="66"/>
      <c r="H21" s="22">
        <f>H20</f>
        <v>158.279</v>
      </c>
      <c r="I21" s="8">
        <v>3815.11</v>
      </c>
      <c r="J21" s="22">
        <f>J20</f>
        <v>603.85179569</v>
      </c>
      <c r="K21" s="66" t="s">
        <v>22</v>
      </c>
      <c r="L21" s="66"/>
      <c r="M21" s="22">
        <f>M20</f>
        <v>620.53025969</v>
      </c>
      <c r="N21" s="51"/>
      <c r="O21" s="49"/>
    </row>
    <row r="22" spans="1:15" s="58" customFormat="1" ht="48" customHeight="1" thickBot="1">
      <c r="A22" s="52"/>
      <c r="B22" s="53" t="s">
        <v>21</v>
      </c>
      <c r="C22" s="54">
        <f>C15+C17+C19+C21</f>
        <v>850.422</v>
      </c>
      <c r="D22" s="6">
        <v>1.192</v>
      </c>
      <c r="E22" s="55">
        <f>SUM(E15+E17+E19+E21)</f>
        <v>1013.7030239999998</v>
      </c>
      <c r="F22" s="66" t="s">
        <v>22</v>
      </c>
      <c r="G22" s="66"/>
      <c r="H22" s="55">
        <f>H15+H17+H19+H21</f>
        <v>2112.5780000000004</v>
      </c>
      <c r="I22" s="8">
        <v>3815.11</v>
      </c>
      <c r="J22" s="55">
        <f>SUM(J15+J17+J19+J21)</f>
        <v>8059.71745358</v>
      </c>
      <c r="K22" s="66" t="s">
        <v>22</v>
      </c>
      <c r="L22" s="66"/>
      <c r="M22" s="55">
        <f>SUM(M15+M17+M19+M21)</f>
        <v>9073.42047758</v>
      </c>
      <c r="N22" s="56"/>
      <c r="O22" s="57"/>
    </row>
    <row r="23" spans="1:15" ht="0.75" customHeight="1">
      <c r="A23" s="1"/>
      <c r="B23" s="26"/>
      <c r="C23" s="40"/>
      <c r="D23" s="17"/>
      <c r="E23" s="40">
        <f>SUM(E19:E22)</f>
        <v>1094.739952</v>
      </c>
      <c r="F23" s="26"/>
      <c r="G23" s="26"/>
      <c r="H23" s="17"/>
      <c r="I23" s="17"/>
      <c r="J23" s="40">
        <f>SUM(J22:J22)</f>
        <v>8059.71745358</v>
      </c>
      <c r="K23" s="41"/>
      <c r="L23" s="41"/>
      <c r="M23" s="17"/>
      <c r="N23" s="3"/>
      <c r="O23" s="3"/>
    </row>
    <row r="24" spans="3:13" ht="12.75">
      <c r="C24" s="42"/>
      <c r="E24" s="42"/>
      <c r="H24" s="42"/>
      <c r="J24" s="42"/>
      <c r="M24" s="42"/>
    </row>
    <row r="25" spans="3:13" ht="12.75">
      <c r="C25" s="42"/>
      <c r="E25" s="42"/>
      <c r="H25" s="42"/>
      <c r="J25" s="42"/>
      <c r="M25" s="43"/>
    </row>
    <row r="26" ht="12.75">
      <c r="E26" s="43"/>
    </row>
    <row r="27" ht="12.75">
      <c r="M27" s="42"/>
    </row>
    <row r="28" spans="5:10" ht="12.75">
      <c r="E28" s="42"/>
      <c r="H28" s="42"/>
      <c r="J28" s="42"/>
    </row>
  </sheetData>
  <mergeCells count="39">
    <mergeCell ref="B4:N4"/>
    <mergeCell ref="F22:G22"/>
    <mergeCell ref="K22:L22"/>
    <mergeCell ref="F20:G20"/>
    <mergeCell ref="K20:L20"/>
    <mergeCell ref="F21:G21"/>
    <mergeCell ref="K21:L21"/>
    <mergeCell ref="F18:G18"/>
    <mergeCell ref="K18:L18"/>
    <mergeCell ref="F19:G19"/>
    <mergeCell ref="K19:L19"/>
    <mergeCell ref="F16:G16"/>
    <mergeCell ref="K16:L16"/>
    <mergeCell ref="F17:G17"/>
    <mergeCell ref="K17:L17"/>
    <mergeCell ref="B13:B14"/>
    <mergeCell ref="F13:G13"/>
    <mergeCell ref="K13:L13"/>
    <mergeCell ref="F15:G15"/>
    <mergeCell ref="K15:L15"/>
    <mergeCell ref="F11:G11"/>
    <mergeCell ref="K11:L11"/>
    <mergeCell ref="F12:G12"/>
    <mergeCell ref="K12:L12"/>
    <mergeCell ref="I7:I9"/>
    <mergeCell ref="J7:J9"/>
    <mergeCell ref="K7:L9"/>
    <mergeCell ref="F10:G10"/>
    <mergeCell ref="K10:L10"/>
    <mergeCell ref="J2:M2"/>
    <mergeCell ref="B6:B9"/>
    <mergeCell ref="C6:G6"/>
    <mergeCell ref="H6:L6"/>
    <mergeCell ref="M6:M9"/>
    <mergeCell ref="C7:C9"/>
    <mergeCell ref="D7:D9"/>
    <mergeCell ref="E7:E9"/>
    <mergeCell ref="F7:G9"/>
    <mergeCell ref="H7:H9"/>
  </mergeCells>
  <printOptions/>
  <pageMargins left="0.11811023622047245" right="0.11811023622047245" top="0.3937007874015748" bottom="0.5905511811023623" header="0.2755905511811024" footer="0.3937007874015748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2011-01-26T10:14:58Z</cp:lastPrinted>
  <dcterms:created xsi:type="dcterms:W3CDTF">2011-01-24T05:01:26Z</dcterms:created>
  <dcterms:modified xsi:type="dcterms:W3CDTF">2011-04-12T02:00:47Z</dcterms:modified>
  <cp:category/>
  <cp:version/>
  <cp:contentType/>
  <cp:contentStatus/>
</cp:coreProperties>
</file>